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55" windowHeight="5385" activeTab="1"/>
  </bookViews>
  <sheets>
    <sheet name="List1" sheetId="1" r:id="rId1"/>
    <sheet name="TISK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<sst xmlns="http://schemas.openxmlformats.org/spreadsheetml/2006/main" count="298" uniqueCount="103">
  <si>
    <t>Zpracovala:</t>
  </si>
  <si>
    <t>Jana Gorčicová</t>
  </si>
  <si>
    <t>PŘÍJMY</t>
  </si>
  <si>
    <t>VÝDAJE</t>
  </si>
  <si>
    <t>č. skupiny</t>
  </si>
  <si>
    <t>název položky</t>
  </si>
  <si>
    <t>částka</t>
  </si>
  <si>
    <t>skup. 0000</t>
  </si>
  <si>
    <t>Daně, poplatky, dotace</t>
  </si>
  <si>
    <t>skup. 2212</t>
  </si>
  <si>
    <t>Silnice</t>
  </si>
  <si>
    <t>Daň z příjmu fyz. osob ze záv. činnosti</t>
  </si>
  <si>
    <t>Ostatní osobní výdaje</t>
  </si>
  <si>
    <t>Daň z příjmu fyz. osob ze sam. činnosti</t>
  </si>
  <si>
    <t>Nákup ostatních služeb</t>
  </si>
  <si>
    <t>Daň z příjmu fyz. osob z kap.</t>
  </si>
  <si>
    <t>CELKEM:</t>
  </si>
  <si>
    <t>Daň z příjmu právnických osob</t>
  </si>
  <si>
    <t>Daň z přidané hodnoty</t>
  </si>
  <si>
    <t>skup. 2310</t>
  </si>
  <si>
    <t>Pitní voda</t>
  </si>
  <si>
    <t>Poplatek ze psů</t>
  </si>
  <si>
    <t>Nákup materiálu jinde nezařazeného</t>
  </si>
  <si>
    <t>Poplatek za ubytovací kapacity</t>
  </si>
  <si>
    <t>Elektrická energie</t>
  </si>
  <si>
    <t>Daň z nemovitostí</t>
  </si>
  <si>
    <t>Opravy a údržba</t>
  </si>
  <si>
    <t>Neinvest. přijaté dotace ze státního rozpočtu</t>
  </si>
  <si>
    <t>skup. 2321</t>
  </si>
  <si>
    <t>Odvádění a čištění odpadních vod</t>
  </si>
  <si>
    <t>Pitná voda</t>
  </si>
  <si>
    <t>Příjmy z poskytování služeb</t>
  </si>
  <si>
    <t>Příjmy z pronájmu majetku j.n.</t>
  </si>
  <si>
    <t>skup. 3113</t>
  </si>
  <si>
    <t>Neinvestiční transfery obcím</t>
  </si>
  <si>
    <t>Základní školy</t>
  </si>
  <si>
    <t>skup. 3639</t>
  </si>
  <si>
    <t>Příjmy z pronájmu pozemků</t>
  </si>
  <si>
    <t>skup. 3399</t>
  </si>
  <si>
    <t>Ostatní záležitosti kultury</t>
  </si>
  <si>
    <t>skup. 3722</t>
  </si>
  <si>
    <t>skup. 3421</t>
  </si>
  <si>
    <t>Využití volného času dětí a mládeže</t>
  </si>
  <si>
    <t>Pohoštění</t>
  </si>
  <si>
    <t>skup. 6310</t>
  </si>
  <si>
    <t>Obecné příjmy a výdaje z finan.operací</t>
  </si>
  <si>
    <t>Příjmy z úroků</t>
  </si>
  <si>
    <t>skup. 3631</t>
  </si>
  <si>
    <t>Veřejné osvětlení</t>
  </si>
  <si>
    <t>Sběr a svoz komunálního odpadů</t>
  </si>
  <si>
    <t>skup. 3723</t>
  </si>
  <si>
    <t>Sběr a svoz ostatních odpadů</t>
  </si>
  <si>
    <t>CELKEM</t>
  </si>
  <si>
    <t>skup. 6112</t>
  </si>
  <si>
    <t>Zastupitelstva obcí</t>
  </si>
  <si>
    <t>Odměny členů zastupitelstev</t>
  </si>
  <si>
    <t>skup. 6171</t>
  </si>
  <si>
    <t>Činnost místní správy</t>
  </si>
  <si>
    <t>Nákup materiálu, jinde nezařazeného</t>
  </si>
  <si>
    <t>Služby pošt</t>
  </si>
  <si>
    <t>Služby telekomunikací a radiokomunikací</t>
  </si>
  <si>
    <t>Služby peněžních ústavů</t>
  </si>
  <si>
    <t>Opravy a udržování</t>
  </si>
  <si>
    <t>Cestovné ( tuzemské i zahraniční )</t>
  </si>
  <si>
    <t>Ostatní neinvestiční dotace nezisk…</t>
  </si>
  <si>
    <t>Nákup kolků</t>
  </si>
  <si>
    <t>CELKEM PŘÍJMY:</t>
  </si>
  <si>
    <t>CELKEM VÝDAJE:</t>
  </si>
  <si>
    <t>Věcné dary</t>
  </si>
  <si>
    <t>ROZDÍL</t>
  </si>
  <si>
    <t xml:space="preserve"> </t>
  </si>
  <si>
    <t>Pohonné hmoty a maziva</t>
  </si>
  <si>
    <t>Povinné pojistné na veřejné ZP</t>
  </si>
  <si>
    <t>Ostatní neinvestiční transfery veř. rozp.</t>
  </si>
  <si>
    <t>skup. 6402</t>
  </si>
  <si>
    <t>Finanční vypořádání minulých let</t>
  </si>
  <si>
    <t>Výdaje z fin.vypoř. min.let mezi krajem a obcemi</t>
  </si>
  <si>
    <t>Obecné příjmy a výdaje z fin.operací</t>
  </si>
  <si>
    <t xml:space="preserve">                     OBEC CHLUMEC - NÁVRH ROZPOČTU PRO ROK 2012</t>
  </si>
  <si>
    <t>skup. 3412</t>
  </si>
  <si>
    <t>skup. 3419</t>
  </si>
  <si>
    <t>Ostatní tělovýchovná činnost</t>
  </si>
  <si>
    <t>Nákup materiálu jinde nezařazený</t>
  </si>
  <si>
    <t>Sportovní zařízení v majetku obce</t>
  </si>
  <si>
    <t>Komunální služby a územní rozvoj</t>
  </si>
  <si>
    <t>Chlumec Cup 2012</t>
  </si>
  <si>
    <t>Dětský den</t>
  </si>
  <si>
    <t>Petanque</t>
  </si>
  <si>
    <t>Vánoční posezení</t>
  </si>
  <si>
    <t>Blahopřání občanům</t>
  </si>
  <si>
    <t>Přijmy z poskytování služeb</t>
  </si>
  <si>
    <t>Projektová dokumentace mostek</t>
  </si>
  <si>
    <t>Stroje, přístroje a zařízení</t>
  </si>
  <si>
    <t>Budovy, haly a stavby</t>
  </si>
  <si>
    <t>kalibrace vodoměrů</t>
  </si>
  <si>
    <t>CSZCH</t>
  </si>
  <si>
    <t>Inženýrské sítě</t>
  </si>
  <si>
    <t>25.11.2011</t>
  </si>
  <si>
    <t>sněhová radlice</t>
  </si>
  <si>
    <t>oprava silnice</t>
  </si>
  <si>
    <t>prohrnování sněhu</t>
  </si>
  <si>
    <t>Financování</t>
  </si>
  <si>
    <t>Poplatek za provoz syst.shromažď………..kom. odpadů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</si>
</sst>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29">
    <font>
      <sz val="10"/>
      <name val="Arial"/>
      <family val="0"/>
    </font>
    <font>
      <sz val="8"/>
      <name val="Arial"/>
      <family val="0"/>
    </font>
    <font>
      <sz val="6.5"/>
      <name val="Tahoma"/>
      <family val="2"/>
    </font>
    <font>
      <b/>
      <sz val="16"/>
      <name val="Tahoma"/>
      <family val="2"/>
    </font>
    <font>
      <b/>
      <u val="single"/>
      <sz val="6.5"/>
      <name val="Tahoma"/>
      <family val="2"/>
    </font>
    <font>
      <b/>
      <sz val="6.5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ahom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2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7" borderId="8" applyNumberFormat="0" applyAlignment="0" applyProtection="0"/>
    <xf numFmtId="0" fontId="26" fillId="19" borderId="8" applyNumberFormat="0" applyAlignment="0" applyProtection="0"/>
    <xf numFmtId="0" fontId="27" fillId="19" borderId="9" applyNumberFormat="0" applyAlignment="0" applyProtection="0"/>
    <xf numFmtId="0" fontId="28" fillId="0" borderId="0" applyNumberFormat="0" applyFill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3" borderId="0" applyNumberFormat="0" applyBorder="0" applyAlignment="0" applyProtection="0"/>
  </cellStyleXfs>
  <cellXfs count="94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0" fontId="4" fillId="17" borderId="11" xfId="0" applyFont="1" applyFill="1" applyBorder="1" applyAlignment="1">
      <alignment horizontal="center"/>
    </xf>
    <xf numFmtId="164" fontId="5" fillId="4" borderId="11" xfId="0" applyNumberFormat="1" applyFont="1" applyFill="1" applyBorder="1" applyAlignment="1">
      <alignment/>
    </xf>
    <xf numFmtId="164" fontId="5" fillId="4" borderId="12" xfId="0" applyNumberFormat="1" applyFont="1" applyFill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164" fontId="5" fillId="0" borderId="15" xfId="0" applyNumberFormat="1" applyFont="1" applyBorder="1" applyAlignment="1">
      <alignment horizontal="center"/>
    </xf>
    <xf numFmtId="164" fontId="5" fillId="0" borderId="16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24" borderId="17" xfId="0" applyFont="1" applyFill="1" applyBorder="1" applyAlignment="1">
      <alignment/>
    </xf>
    <xf numFmtId="0" fontId="5" fillId="24" borderId="18" xfId="0" applyFont="1" applyFill="1" applyBorder="1" applyAlignment="1">
      <alignment/>
    </xf>
    <xf numFmtId="164" fontId="5" fillId="24" borderId="19" xfId="0" applyNumberFormat="1" applyFont="1" applyFill="1" applyBorder="1" applyAlignment="1">
      <alignment/>
    </xf>
    <xf numFmtId="164" fontId="5" fillId="24" borderId="2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164" fontId="2" fillId="0" borderId="23" xfId="0" applyNumberFormat="1" applyFont="1" applyFill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164" fontId="2" fillId="0" borderId="26" xfId="0" applyNumberFormat="1" applyFont="1" applyFill="1" applyBorder="1" applyAlignment="1">
      <alignment/>
    </xf>
    <xf numFmtId="164" fontId="2" fillId="0" borderId="23" xfId="0" applyNumberFormat="1" applyFont="1" applyBorder="1" applyAlignment="1">
      <alignment/>
    </xf>
    <xf numFmtId="164" fontId="2" fillId="0" borderId="26" xfId="0" applyNumberFormat="1" applyFont="1" applyBorder="1" applyAlignment="1">
      <alignment/>
    </xf>
    <xf numFmtId="164" fontId="2" fillId="0" borderId="27" xfId="0" applyNumberFormat="1" applyFont="1" applyFill="1" applyBorder="1" applyAlignment="1">
      <alignment/>
    </xf>
    <xf numFmtId="0" fontId="5" fillId="24" borderId="28" xfId="0" applyFont="1" applyFill="1" applyBorder="1" applyAlignment="1">
      <alignment/>
    </xf>
    <xf numFmtId="0" fontId="5" fillId="24" borderId="29" xfId="0" applyFont="1" applyFill="1" applyBorder="1" applyAlignment="1">
      <alignment/>
    </xf>
    <xf numFmtId="0" fontId="2" fillId="0" borderId="30" xfId="0" applyFont="1" applyBorder="1" applyAlignment="1">
      <alignment/>
    </xf>
    <xf numFmtId="164" fontId="2" fillId="0" borderId="31" xfId="0" applyNumberFormat="1" applyFont="1" applyBorder="1" applyAlignment="1">
      <alignment/>
    </xf>
    <xf numFmtId="0" fontId="5" fillId="24" borderId="0" xfId="0" applyFont="1" applyFill="1" applyBorder="1" applyAlignment="1">
      <alignment/>
    </xf>
    <xf numFmtId="0" fontId="2" fillId="24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164" fontId="6" fillId="0" borderId="0" xfId="0" applyNumberFormat="1" applyFont="1" applyFill="1" applyBorder="1" applyAlignment="1">
      <alignment/>
    </xf>
    <xf numFmtId="0" fontId="6" fillId="17" borderId="10" xfId="0" applyFont="1" applyFill="1" applyBorder="1" applyAlignment="1">
      <alignment/>
    </xf>
    <xf numFmtId="0" fontId="2" fillId="17" borderId="11" xfId="0" applyFont="1" applyFill="1" applyBorder="1" applyAlignment="1">
      <alignment/>
    </xf>
    <xf numFmtId="164" fontId="6" fillId="17" borderId="12" xfId="0" applyNumberFormat="1" applyFont="1" applyFill="1" applyBorder="1" applyAlignment="1">
      <alignment/>
    </xf>
    <xf numFmtId="0" fontId="6" fillId="17" borderId="11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7" fillId="7" borderId="0" xfId="0" applyFont="1" applyFill="1" applyAlignment="1">
      <alignment/>
    </xf>
    <xf numFmtId="164" fontId="7" fillId="7" borderId="0" xfId="0" applyNumberFormat="1" applyFont="1" applyFill="1" applyAlignment="1">
      <alignment/>
    </xf>
    <xf numFmtId="164" fontId="5" fillId="25" borderId="0" xfId="0" applyNumberFormat="1" applyFont="1" applyFill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164" fontId="2" fillId="0" borderId="34" xfId="0" applyNumberFormat="1" applyFont="1" applyFill="1" applyBorder="1" applyAlignment="1">
      <alignment/>
    </xf>
    <xf numFmtId="0" fontId="5" fillId="24" borderId="35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64" fontId="2" fillId="26" borderId="23" xfId="0" applyNumberFormat="1" applyFont="1" applyFill="1" applyBorder="1" applyAlignment="1">
      <alignment/>
    </xf>
    <xf numFmtId="164" fontId="2" fillId="26" borderId="26" xfId="0" applyNumberFormat="1" applyFont="1" applyFill="1" applyBorder="1" applyAlignment="1">
      <alignment/>
    </xf>
    <xf numFmtId="164" fontId="2" fillId="0" borderId="34" xfId="0" applyNumberFormat="1" applyFont="1" applyBorder="1" applyAlignment="1">
      <alignment/>
    </xf>
    <xf numFmtId="0" fontId="2" fillId="26" borderId="0" xfId="0" applyFont="1" applyFill="1" applyAlignment="1">
      <alignment/>
    </xf>
    <xf numFmtId="0" fontId="5" fillId="26" borderId="0" xfId="0" applyFont="1" applyFill="1" applyBorder="1" applyAlignment="1">
      <alignment/>
    </xf>
    <xf numFmtId="0" fontId="2" fillId="26" borderId="0" xfId="0" applyFont="1" applyFill="1" applyBorder="1" applyAlignment="1">
      <alignment/>
    </xf>
    <xf numFmtId="164" fontId="2" fillId="0" borderId="27" xfId="0" applyNumberFormat="1" applyFont="1" applyBorder="1" applyAlignment="1">
      <alignment/>
    </xf>
    <xf numFmtId="0" fontId="2" fillId="0" borderId="36" xfId="0" applyFont="1" applyBorder="1" applyAlignment="1">
      <alignment/>
    </xf>
    <xf numFmtId="164" fontId="2" fillId="0" borderId="37" xfId="0" applyNumberFormat="1" applyFont="1" applyBorder="1" applyAlignment="1">
      <alignment/>
    </xf>
    <xf numFmtId="164" fontId="2" fillId="24" borderId="38" xfId="0" applyNumberFormat="1" applyFont="1" applyFill="1" applyBorder="1" applyAlignment="1">
      <alignment/>
    </xf>
    <xf numFmtId="0" fontId="2" fillId="0" borderId="25" xfId="0" applyFont="1" applyFill="1" applyBorder="1" applyAlignment="1">
      <alignment/>
    </xf>
    <xf numFmtId="164" fontId="2" fillId="0" borderId="39" xfId="0" applyNumberFormat="1" applyFont="1" applyFill="1" applyBorder="1" applyAlignment="1">
      <alignment/>
    </xf>
    <xf numFmtId="164" fontId="5" fillId="0" borderId="0" xfId="0" applyNumberFormat="1" applyFont="1" applyAlignment="1">
      <alignment horizontal="center"/>
    </xf>
    <xf numFmtId="0" fontId="5" fillId="24" borderId="36" xfId="0" applyFont="1" applyFill="1" applyBorder="1" applyAlignment="1">
      <alignment/>
    </xf>
    <xf numFmtId="0" fontId="5" fillId="0" borderId="36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10" fillId="0" borderId="0" xfId="0" applyFont="1" applyAlignment="1">
      <alignment/>
    </xf>
    <xf numFmtId="164" fontId="10" fillId="0" borderId="0" xfId="0" applyNumberFormat="1" applyFont="1" applyAlignment="1">
      <alignment/>
    </xf>
    <xf numFmtId="0" fontId="4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64" fontId="5" fillId="25" borderId="37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0" fontId="2" fillId="0" borderId="36" xfId="0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164" fontId="5" fillId="26" borderId="37" xfId="0" applyNumberFormat="1" applyFont="1" applyFill="1" applyBorder="1" applyAlignment="1">
      <alignment/>
    </xf>
    <xf numFmtId="0" fontId="2" fillId="26" borderId="36" xfId="0" applyFont="1" applyFill="1" applyBorder="1" applyAlignment="1">
      <alignment/>
    </xf>
    <xf numFmtId="164" fontId="2" fillId="26" borderId="0" xfId="0" applyNumberFormat="1" applyFont="1" applyFill="1" applyBorder="1" applyAlignment="1">
      <alignment/>
    </xf>
    <xf numFmtId="164" fontId="5" fillId="0" borderId="37" xfId="0" applyNumberFormat="1" applyFont="1" applyFill="1" applyBorder="1" applyAlignment="1">
      <alignment/>
    </xf>
    <xf numFmtId="0" fontId="6" fillId="0" borderId="36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164" fontId="2" fillId="0" borderId="39" xfId="0" applyNumberFormat="1" applyFont="1" applyBorder="1" applyAlignment="1">
      <alignment/>
    </xf>
    <xf numFmtId="0" fontId="5" fillId="0" borderId="21" xfId="0" applyFont="1" applyFill="1" applyBorder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5" fillId="0" borderId="40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5" fillId="24" borderId="42" xfId="0" applyFont="1" applyFill="1" applyBorder="1" applyAlignment="1">
      <alignment/>
    </xf>
    <xf numFmtId="0" fontId="2" fillId="0" borderId="43" xfId="0" applyFont="1" applyBorder="1" applyAlignment="1">
      <alignment/>
    </xf>
    <xf numFmtId="164" fontId="2" fillId="0" borderId="44" xfId="0" applyNumberFormat="1" applyFont="1" applyFill="1" applyBorder="1" applyAlignment="1">
      <alignment/>
    </xf>
    <xf numFmtId="164" fontId="5" fillId="24" borderId="29" xfId="0" applyNumberFormat="1" applyFont="1" applyFill="1" applyBorder="1" applyAlignment="1">
      <alignment/>
    </xf>
    <xf numFmtId="164" fontId="2" fillId="24" borderId="20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4"/>
  <sheetViews>
    <sheetView workbookViewId="0" topLeftCell="A76">
      <selection activeCell="C19" sqref="C19"/>
    </sheetView>
  </sheetViews>
  <sheetFormatPr defaultColWidth="9.140625" defaultRowHeight="12.75"/>
  <cols>
    <col min="1" max="1" width="10.7109375" style="2" customWidth="1"/>
    <col min="2" max="2" width="38.7109375" style="2" customWidth="1"/>
    <col min="3" max="3" width="19.7109375" style="3" customWidth="1"/>
    <col min="4" max="4" width="10.7109375" style="2" customWidth="1"/>
    <col min="5" max="5" width="38.7109375" style="2" customWidth="1"/>
    <col min="6" max="6" width="17.7109375" style="3" customWidth="1"/>
    <col min="7" max="7" width="9.140625" style="2" customWidth="1"/>
    <col min="8" max="8" width="12.00390625" style="2" bestFit="1" customWidth="1"/>
    <col min="9" max="16384" width="9.140625" style="2" customWidth="1"/>
  </cols>
  <sheetData>
    <row r="1" ht="9">
      <c r="A1" s="1" t="s">
        <v>97</v>
      </c>
    </row>
    <row r="2" spans="1:6" ht="19.5">
      <c r="A2" s="92" t="s">
        <v>78</v>
      </c>
      <c r="B2" s="93"/>
      <c r="C2" s="93"/>
      <c r="D2" s="93"/>
      <c r="E2" s="93"/>
      <c r="F2" s="93"/>
    </row>
    <row r="3" spans="1:2" ht="9">
      <c r="A3" s="2" t="s">
        <v>0</v>
      </c>
      <c r="B3" s="2" t="s">
        <v>1</v>
      </c>
    </row>
    <row r="4" ht="9.75" thickBot="1"/>
    <row r="5" spans="1:6" ht="9.75" thickBot="1">
      <c r="A5" s="4"/>
      <c r="B5" s="5" t="s">
        <v>2</v>
      </c>
      <c r="C5" s="6">
        <f>C105</f>
        <v>880400</v>
      </c>
      <c r="D5" s="4"/>
      <c r="E5" s="5" t="s">
        <v>3</v>
      </c>
      <c r="F5" s="7">
        <f>F105</f>
        <v>1202300</v>
      </c>
    </row>
    <row r="6" spans="1:6" ht="9.75" thickBot="1">
      <c r="A6" s="56"/>
      <c r="B6" s="67"/>
      <c r="C6" s="68"/>
      <c r="D6" s="69"/>
      <c r="E6" s="67"/>
      <c r="F6" s="57"/>
    </row>
    <row r="7" spans="1:8" s="12" customFormat="1" ht="9.75" thickBot="1">
      <c r="A7" s="8" t="s">
        <v>4</v>
      </c>
      <c r="B7" s="9" t="s">
        <v>5</v>
      </c>
      <c r="C7" s="10" t="s">
        <v>6</v>
      </c>
      <c r="D7" s="8" t="s">
        <v>4</v>
      </c>
      <c r="E7" s="9" t="s">
        <v>5</v>
      </c>
      <c r="F7" s="11" t="s">
        <v>6</v>
      </c>
      <c r="H7" s="61"/>
    </row>
    <row r="8" spans="1:6" s="17" customFormat="1" ht="9">
      <c r="A8" s="13" t="s">
        <v>7</v>
      </c>
      <c r="B8" s="14" t="s">
        <v>8</v>
      </c>
      <c r="C8" s="15"/>
      <c r="D8" s="13" t="s">
        <v>9</v>
      </c>
      <c r="E8" s="14" t="s">
        <v>10</v>
      </c>
      <c r="F8" s="16"/>
    </row>
    <row r="9" spans="1:6" ht="9">
      <c r="A9" s="18"/>
      <c r="B9" s="19" t="s">
        <v>11</v>
      </c>
      <c r="C9" s="81">
        <v>125000</v>
      </c>
      <c r="D9" s="18"/>
      <c r="E9" s="19" t="s">
        <v>12</v>
      </c>
      <c r="F9" s="20">
        <v>5000</v>
      </c>
    </row>
    <row r="10" spans="1:7" ht="9">
      <c r="A10" s="18"/>
      <c r="B10" s="19" t="s">
        <v>13</v>
      </c>
      <c r="C10" s="81">
        <v>6000</v>
      </c>
      <c r="D10" s="18"/>
      <c r="E10" s="19" t="s">
        <v>62</v>
      </c>
      <c r="F10" s="24">
        <v>20000</v>
      </c>
      <c r="G10" s="2" t="s">
        <v>100</v>
      </c>
    </row>
    <row r="11" spans="1:7" ht="9">
      <c r="A11" s="18"/>
      <c r="B11" s="19" t="s">
        <v>15</v>
      </c>
      <c r="C11" s="81">
        <v>10000</v>
      </c>
      <c r="D11" s="18"/>
      <c r="E11" s="19" t="s">
        <v>93</v>
      </c>
      <c r="F11" s="24">
        <v>330000</v>
      </c>
      <c r="G11" s="2" t="s">
        <v>99</v>
      </c>
    </row>
    <row r="12" spans="1:7" ht="9.75" thickBot="1">
      <c r="A12" s="18"/>
      <c r="B12" s="19" t="s">
        <v>17</v>
      </c>
      <c r="C12" s="81">
        <v>140000</v>
      </c>
      <c r="D12" s="44"/>
      <c r="E12" s="45" t="s">
        <v>92</v>
      </c>
      <c r="F12" s="51">
        <v>30000</v>
      </c>
      <c r="G12" s="2" t="s">
        <v>98</v>
      </c>
    </row>
    <row r="13" spans="1:6" ht="9">
      <c r="A13" s="18"/>
      <c r="B13" s="19" t="s">
        <v>18</v>
      </c>
      <c r="C13" s="24">
        <v>300000</v>
      </c>
      <c r="D13" s="31" t="s">
        <v>16</v>
      </c>
      <c r="E13" s="31"/>
      <c r="F13" s="70">
        <f>SUM(F9:F12)</f>
        <v>385000</v>
      </c>
    </row>
    <row r="14" spans="1:6" ht="9.75" thickBot="1">
      <c r="A14" s="18"/>
      <c r="B14" s="19" t="s">
        <v>102</v>
      </c>
      <c r="C14" s="81">
        <v>30000</v>
      </c>
      <c r="D14" s="69"/>
      <c r="E14" s="69"/>
      <c r="F14" s="57"/>
    </row>
    <row r="15" spans="1:8" ht="9">
      <c r="A15" s="18"/>
      <c r="B15" s="19" t="s">
        <v>21</v>
      </c>
      <c r="C15" s="81">
        <v>2000</v>
      </c>
      <c r="D15" s="13" t="s">
        <v>19</v>
      </c>
      <c r="E15" s="14" t="s">
        <v>20</v>
      </c>
      <c r="F15" s="16"/>
      <c r="H15" s="3"/>
    </row>
    <row r="16" spans="1:6" ht="9">
      <c r="A16" s="18"/>
      <c r="B16" s="19" t="s">
        <v>23</v>
      </c>
      <c r="C16" s="81">
        <v>2000</v>
      </c>
      <c r="D16" s="18"/>
      <c r="E16" s="19" t="s">
        <v>12</v>
      </c>
      <c r="F16" s="49">
        <v>11300</v>
      </c>
    </row>
    <row r="17" spans="1:6" ht="9">
      <c r="A17" s="18"/>
      <c r="B17" s="19" t="s">
        <v>25</v>
      </c>
      <c r="C17" s="81">
        <v>95000</v>
      </c>
      <c r="D17" s="18"/>
      <c r="E17" s="19" t="s">
        <v>22</v>
      </c>
      <c r="F17" s="24">
        <v>2000</v>
      </c>
    </row>
    <row r="18" spans="1:6" ht="9.75" thickBot="1">
      <c r="A18" s="18"/>
      <c r="B18" s="22" t="s">
        <v>27</v>
      </c>
      <c r="C18" s="55">
        <v>60100</v>
      </c>
      <c r="D18" s="18"/>
      <c r="E18" s="19" t="s">
        <v>20</v>
      </c>
      <c r="F18" s="24">
        <v>60000</v>
      </c>
    </row>
    <row r="19" spans="1:6" ht="9">
      <c r="A19" s="62" t="s">
        <v>16</v>
      </c>
      <c r="B19" s="31"/>
      <c r="C19" s="43">
        <f>SUM(C9:C18)</f>
        <v>770100</v>
      </c>
      <c r="D19" s="18"/>
      <c r="E19" s="19" t="s">
        <v>14</v>
      </c>
      <c r="F19" s="20">
        <v>55000</v>
      </c>
    </row>
    <row r="20" spans="1:6" ht="9.75" thickBot="1">
      <c r="A20" s="56"/>
      <c r="B20" s="69"/>
      <c r="C20" s="68"/>
      <c r="D20" s="18"/>
      <c r="E20" s="19" t="s">
        <v>26</v>
      </c>
      <c r="F20" s="24">
        <v>5000</v>
      </c>
    </row>
    <row r="21" spans="1:7" ht="9.75" thickBot="1">
      <c r="A21" s="13" t="s">
        <v>19</v>
      </c>
      <c r="B21" s="14" t="s">
        <v>30</v>
      </c>
      <c r="C21" s="16"/>
      <c r="D21" s="21"/>
      <c r="E21" s="22" t="s">
        <v>92</v>
      </c>
      <c r="F21" s="25">
        <v>40000</v>
      </c>
      <c r="G21" s="2" t="s">
        <v>94</v>
      </c>
    </row>
    <row r="22" spans="1:6" ht="9">
      <c r="A22" s="18"/>
      <c r="B22" s="19" t="s">
        <v>31</v>
      </c>
      <c r="C22" s="60">
        <v>100000</v>
      </c>
      <c r="D22" s="31" t="s">
        <v>16</v>
      </c>
      <c r="E22" s="31"/>
      <c r="F22" s="70">
        <f>SUM(F16:F21)</f>
        <v>173300</v>
      </c>
    </row>
    <row r="23" spans="1:6" ht="9.75" thickBot="1">
      <c r="A23" s="21"/>
      <c r="B23" s="22" t="s">
        <v>32</v>
      </c>
      <c r="C23" s="26">
        <v>3000</v>
      </c>
      <c r="D23" s="69"/>
      <c r="E23" s="69"/>
      <c r="F23" s="57"/>
    </row>
    <row r="24" spans="1:6" ht="9">
      <c r="A24" s="62" t="s">
        <v>16</v>
      </c>
      <c r="B24" s="31"/>
      <c r="C24" s="43">
        <f>SUM(C22:C23)</f>
        <v>103000</v>
      </c>
      <c r="D24" s="13" t="s">
        <v>28</v>
      </c>
      <c r="E24" s="14" t="s">
        <v>29</v>
      </c>
      <c r="F24" s="91"/>
    </row>
    <row r="25" spans="1:6" ht="9.75" thickBot="1">
      <c r="A25" s="63"/>
      <c r="B25" s="71"/>
      <c r="C25" s="72"/>
      <c r="D25" s="18"/>
      <c r="E25" s="19" t="s">
        <v>12</v>
      </c>
      <c r="F25" s="24">
        <v>3500</v>
      </c>
    </row>
    <row r="26" spans="1:6" ht="9.75" thickBot="1">
      <c r="A26" s="27" t="s">
        <v>79</v>
      </c>
      <c r="B26" s="28" t="s">
        <v>83</v>
      </c>
      <c r="C26" s="90"/>
      <c r="D26" s="18"/>
      <c r="E26" s="19" t="s">
        <v>14</v>
      </c>
      <c r="F26" s="20">
        <v>5000</v>
      </c>
    </row>
    <row r="27" spans="1:6" ht="9.75" thickBot="1">
      <c r="A27" s="85"/>
      <c r="B27" s="86" t="s">
        <v>90</v>
      </c>
      <c r="C27" s="89">
        <v>2000</v>
      </c>
      <c r="D27" s="21"/>
      <c r="E27" s="22" t="s">
        <v>62</v>
      </c>
      <c r="F27" s="25">
        <v>10000</v>
      </c>
    </row>
    <row r="28" spans="1:6" ht="9">
      <c r="A28" s="62" t="s">
        <v>16</v>
      </c>
      <c r="B28" s="32"/>
      <c r="C28" s="43">
        <f>SUM(C27)</f>
        <v>2000</v>
      </c>
      <c r="D28" s="31" t="s">
        <v>16</v>
      </c>
      <c r="E28" s="31"/>
      <c r="F28" s="70">
        <f>SUM(F25:F27)</f>
        <v>18500</v>
      </c>
    </row>
    <row r="29" spans="1:6" ht="9.75" thickBot="1">
      <c r="A29" s="56"/>
      <c r="B29" s="69"/>
      <c r="C29" s="68"/>
      <c r="D29" s="69"/>
      <c r="E29" s="69"/>
      <c r="F29" s="57"/>
    </row>
    <row r="30" spans="1:6" ht="9.75" thickBot="1">
      <c r="A30" s="13" t="s">
        <v>36</v>
      </c>
      <c r="B30" s="14" t="s">
        <v>37</v>
      </c>
      <c r="C30" s="16"/>
      <c r="D30" s="69"/>
      <c r="E30" s="69"/>
      <c r="F30" s="57"/>
    </row>
    <row r="31" spans="1:6" ht="9.75" thickBot="1">
      <c r="A31" s="40"/>
      <c r="B31" s="59" t="s">
        <v>37</v>
      </c>
      <c r="C31" s="23">
        <v>1300</v>
      </c>
      <c r="D31" s="87" t="s">
        <v>33</v>
      </c>
      <c r="E31" s="14" t="s">
        <v>34</v>
      </c>
      <c r="F31" s="58"/>
    </row>
    <row r="32" spans="1:6" ht="9.75" thickBot="1">
      <c r="A32" s="62" t="s">
        <v>16</v>
      </c>
      <c r="B32" s="32"/>
      <c r="C32" s="43">
        <f>SUM(C31)</f>
        <v>1300</v>
      </c>
      <c r="D32" s="88"/>
      <c r="E32" s="45" t="s">
        <v>35</v>
      </c>
      <c r="F32" s="30">
        <v>46000</v>
      </c>
    </row>
    <row r="33" spans="1:6" ht="9.75" thickBot="1">
      <c r="A33" s="56"/>
      <c r="B33" s="69"/>
      <c r="C33" s="68"/>
      <c r="D33" s="31" t="s">
        <v>16</v>
      </c>
      <c r="E33" s="32"/>
      <c r="F33" s="70">
        <f>SUM(F32)</f>
        <v>46000</v>
      </c>
    </row>
    <row r="34" spans="1:6" ht="9.75" thickBot="1">
      <c r="A34" s="13" t="s">
        <v>44</v>
      </c>
      <c r="B34" s="14" t="s">
        <v>45</v>
      </c>
      <c r="C34" s="15" t="s">
        <v>70</v>
      </c>
      <c r="D34" s="69"/>
      <c r="E34" s="69"/>
      <c r="F34" s="57"/>
    </row>
    <row r="35" spans="1:6" ht="9.75" thickBot="1">
      <c r="A35" s="21"/>
      <c r="B35" s="22" t="s">
        <v>46</v>
      </c>
      <c r="C35" s="55">
        <v>4000</v>
      </c>
      <c r="D35" s="13" t="s">
        <v>38</v>
      </c>
      <c r="E35" s="14" t="s">
        <v>39</v>
      </c>
      <c r="F35" s="91"/>
    </row>
    <row r="36" spans="1:7" ht="9">
      <c r="A36" s="62" t="s">
        <v>16</v>
      </c>
      <c r="B36" s="31"/>
      <c r="C36" s="43">
        <f>C35</f>
        <v>4000</v>
      </c>
      <c r="D36" s="18"/>
      <c r="E36" s="19" t="s">
        <v>22</v>
      </c>
      <c r="F36" s="24">
        <v>2000</v>
      </c>
      <c r="G36" s="2" t="s">
        <v>88</v>
      </c>
    </row>
    <row r="37" spans="1:7" ht="9">
      <c r="A37" s="56"/>
      <c r="B37" s="69"/>
      <c r="C37" s="68"/>
      <c r="D37" s="18"/>
      <c r="E37" s="19" t="s">
        <v>71</v>
      </c>
      <c r="F37" s="24">
        <v>2000</v>
      </c>
      <c r="G37" s="2" t="s">
        <v>89</v>
      </c>
    </row>
    <row r="38" spans="1:6" ht="9">
      <c r="A38" s="56"/>
      <c r="B38" s="69"/>
      <c r="C38" s="68"/>
      <c r="D38" s="18"/>
      <c r="E38" s="19" t="s">
        <v>43</v>
      </c>
      <c r="F38" s="24">
        <v>4000</v>
      </c>
    </row>
    <row r="39" spans="1:6" ht="9.75" thickBot="1">
      <c r="A39" s="56"/>
      <c r="B39" s="69"/>
      <c r="C39" s="68"/>
      <c r="D39" s="21"/>
      <c r="E39" s="22" t="s">
        <v>68</v>
      </c>
      <c r="F39" s="25">
        <v>2000</v>
      </c>
    </row>
    <row r="40" spans="1:6" ht="9">
      <c r="A40" s="56"/>
      <c r="B40" s="69"/>
      <c r="C40" s="69"/>
      <c r="D40" s="31" t="s">
        <v>16</v>
      </c>
      <c r="E40" s="31"/>
      <c r="F40" s="70">
        <f>SUM(F36:F39)</f>
        <v>10000</v>
      </c>
    </row>
    <row r="41" spans="1:6" ht="9.75" thickBot="1">
      <c r="A41" s="56"/>
      <c r="B41" s="69"/>
      <c r="C41" s="68"/>
      <c r="D41" s="69"/>
      <c r="E41" s="69"/>
      <c r="F41" s="57"/>
    </row>
    <row r="42" spans="1:6" ht="9">
      <c r="A42" s="56"/>
      <c r="B42" s="69"/>
      <c r="C42" s="68"/>
      <c r="D42" s="47" t="s">
        <v>79</v>
      </c>
      <c r="E42" s="14" t="s">
        <v>83</v>
      </c>
      <c r="F42" s="58"/>
    </row>
    <row r="43" spans="1:6" ht="9">
      <c r="A43" s="56"/>
      <c r="B43" s="69"/>
      <c r="C43" s="68"/>
      <c r="D43" s="82"/>
      <c r="E43" s="64" t="s">
        <v>62</v>
      </c>
      <c r="F43" s="20">
        <v>2000</v>
      </c>
    </row>
    <row r="44" spans="1:7" s="33" customFormat="1" ht="9.75" thickBot="1">
      <c r="A44" s="73"/>
      <c r="B44" s="48"/>
      <c r="C44" s="74"/>
      <c r="D44" s="29"/>
      <c r="E44" s="45" t="s">
        <v>93</v>
      </c>
      <c r="F44" s="30">
        <v>60000</v>
      </c>
      <c r="G44" s="2" t="s">
        <v>95</v>
      </c>
    </row>
    <row r="45" spans="1:7" ht="9">
      <c r="A45" s="56"/>
      <c r="B45" s="69"/>
      <c r="C45" s="68"/>
      <c r="D45" s="31" t="s">
        <v>16</v>
      </c>
      <c r="E45" s="32"/>
      <c r="F45" s="70">
        <f>SUM(F43:F44)</f>
        <v>62000</v>
      </c>
      <c r="G45" s="33"/>
    </row>
    <row r="46" spans="1:7" s="52" customFormat="1" ht="9.75" thickBot="1">
      <c r="A46" s="76"/>
      <c r="B46" s="54"/>
      <c r="C46" s="77"/>
      <c r="D46" s="53"/>
      <c r="E46" s="54"/>
      <c r="F46" s="75"/>
      <c r="G46" s="2"/>
    </row>
    <row r="47" spans="1:7" ht="9">
      <c r="A47" s="56"/>
      <c r="B47" s="69"/>
      <c r="C47" s="68"/>
      <c r="D47" s="13" t="s">
        <v>80</v>
      </c>
      <c r="E47" s="14" t="s">
        <v>81</v>
      </c>
      <c r="F47" s="16"/>
      <c r="G47" s="52"/>
    </row>
    <row r="48" spans="1:7" ht="9">
      <c r="A48" s="56"/>
      <c r="B48" s="69"/>
      <c r="C48" s="68"/>
      <c r="D48" s="18"/>
      <c r="E48" s="19" t="s">
        <v>22</v>
      </c>
      <c r="F48" s="24">
        <v>3000</v>
      </c>
      <c r="G48" s="2" t="s">
        <v>85</v>
      </c>
    </row>
    <row r="49" spans="1:7" ht="9.75" thickBot="1">
      <c r="A49" s="56"/>
      <c r="B49" s="69"/>
      <c r="C49" s="68"/>
      <c r="D49" s="21"/>
      <c r="E49" s="22" t="s">
        <v>43</v>
      </c>
      <c r="F49" s="23">
        <v>6000</v>
      </c>
      <c r="G49" s="2" t="s">
        <v>87</v>
      </c>
    </row>
    <row r="50" spans="1:6" ht="9">
      <c r="A50" s="56"/>
      <c r="B50" s="69"/>
      <c r="C50" s="68"/>
      <c r="D50" s="31" t="s">
        <v>16</v>
      </c>
      <c r="E50" s="31"/>
      <c r="F50" s="70">
        <f>SUM(F48:F49)</f>
        <v>9000</v>
      </c>
    </row>
    <row r="51" spans="1:6" ht="9.75" thickBot="1">
      <c r="A51" s="56"/>
      <c r="B51" s="69"/>
      <c r="C51" s="68"/>
      <c r="D51" s="69"/>
      <c r="E51" s="69"/>
      <c r="F51" s="57"/>
    </row>
    <row r="52" spans="1:7" ht="9">
      <c r="A52" s="56"/>
      <c r="B52" s="69"/>
      <c r="C52" s="68"/>
      <c r="D52" s="13" t="s">
        <v>41</v>
      </c>
      <c r="E52" s="14" t="s">
        <v>42</v>
      </c>
      <c r="F52" s="16"/>
      <c r="G52" s="2" t="s">
        <v>86</v>
      </c>
    </row>
    <row r="53" spans="1:6" ht="9">
      <c r="A53" s="56"/>
      <c r="B53" s="69"/>
      <c r="C53" s="68"/>
      <c r="D53" s="18"/>
      <c r="E53" s="19" t="s">
        <v>82</v>
      </c>
      <c r="F53" s="24">
        <v>2000</v>
      </c>
    </row>
    <row r="54" spans="1:6" ht="9">
      <c r="A54" s="56"/>
      <c r="B54" s="69"/>
      <c r="C54" s="68"/>
      <c r="D54" s="18"/>
      <c r="E54" s="19" t="s">
        <v>71</v>
      </c>
      <c r="F54" s="24">
        <v>1000</v>
      </c>
    </row>
    <row r="55" spans="1:7" ht="9.75" thickBot="1">
      <c r="A55" s="56"/>
      <c r="B55" s="69"/>
      <c r="C55" s="68"/>
      <c r="D55" s="21"/>
      <c r="E55" s="22" t="s">
        <v>43</v>
      </c>
      <c r="F55" s="25">
        <v>2000</v>
      </c>
      <c r="G55" s="33"/>
    </row>
    <row r="56" spans="1:6" ht="9">
      <c r="A56" s="56"/>
      <c r="B56" s="69"/>
      <c r="C56" s="68"/>
      <c r="D56" s="31" t="s">
        <v>16</v>
      </c>
      <c r="E56" s="31"/>
      <c r="F56" s="70">
        <f>SUM(F53:F55)</f>
        <v>5000</v>
      </c>
    </row>
    <row r="57" spans="1:6" ht="9.75" thickBot="1">
      <c r="A57" s="56"/>
      <c r="B57" s="69"/>
      <c r="C57" s="68"/>
      <c r="D57" s="69"/>
      <c r="E57" s="69"/>
      <c r="F57" s="57"/>
    </row>
    <row r="58" spans="1:6" ht="9">
      <c r="A58" s="56"/>
      <c r="B58" s="69"/>
      <c r="C58" s="68"/>
      <c r="D58" s="13" t="s">
        <v>47</v>
      </c>
      <c r="E58" s="14" t="s">
        <v>48</v>
      </c>
      <c r="F58" s="16"/>
    </row>
    <row r="59" spans="1:7" s="33" customFormat="1" ht="9">
      <c r="A59" s="73"/>
      <c r="B59" s="48"/>
      <c r="C59" s="74"/>
      <c r="D59" s="18"/>
      <c r="E59" s="19" t="s">
        <v>22</v>
      </c>
      <c r="F59" s="24">
        <v>1000</v>
      </c>
      <c r="G59" s="2"/>
    </row>
    <row r="60" spans="1:7" ht="9.75" thickBot="1">
      <c r="A60" s="56"/>
      <c r="B60" s="69"/>
      <c r="C60" s="68"/>
      <c r="D60" s="21"/>
      <c r="E60" s="22" t="s">
        <v>24</v>
      </c>
      <c r="F60" s="23">
        <v>35000</v>
      </c>
      <c r="G60" s="33"/>
    </row>
    <row r="61" spans="1:6" ht="9">
      <c r="A61" s="56"/>
      <c r="B61" s="69"/>
      <c r="C61" s="68"/>
      <c r="D61" s="31" t="s">
        <v>16</v>
      </c>
      <c r="E61" s="31"/>
      <c r="F61" s="70">
        <f>SUM(F59:F60)</f>
        <v>36000</v>
      </c>
    </row>
    <row r="62" spans="1:6" ht="9.75" thickBot="1">
      <c r="A62" s="56"/>
      <c r="B62" s="69"/>
      <c r="C62" s="68"/>
      <c r="D62" s="71"/>
      <c r="E62" s="71"/>
      <c r="F62" s="78"/>
    </row>
    <row r="63" spans="1:6" ht="9">
      <c r="A63" s="56"/>
      <c r="B63" s="69"/>
      <c r="C63" s="68"/>
      <c r="D63" s="13" t="s">
        <v>36</v>
      </c>
      <c r="E63" s="14" t="s">
        <v>84</v>
      </c>
      <c r="F63" s="16"/>
    </row>
    <row r="64" spans="1:7" ht="9">
      <c r="A64" s="56"/>
      <c r="B64" s="69"/>
      <c r="C64" s="68"/>
      <c r="D64" s="82"/>
      <c r="E64" s="64" t="s">
        <v>14</v>
      </c>
      <c r="F64" s="20">
        <v>40000</v>
      </c>
      <c r="G64" s="2" t="s">
        <v>91</v>
      </c>
    </row>
    <row r="65" spans="1:7" ht="9.75" thickBot="1">
      <c r="A65" s="56"/>
      <c r="B65" s="69"/>
      <c r="C65" s="68"/>
      <c r="D65" s="21"/>
      <c r="E65" s="22" t="s">
        <v>93</v>
      </c>
      <c r="F65" s="25">
        <v>200000</v>
      </c>
      <c r="G65" s="2" t="s">
        <v>96</v>
      </c>
    </row>
    <row r="66" spans="1:6" ht="9">
      <c r="A66" s="56"/>
      <c r="B66" s="69"/>
      <c r="C66" s="68"/>
      <c r="D66" s="31" t="s">
        <v>16</v>
      </c>
      <c r="E66" s="31"/>
      <c r="F66" s="70">
        <f>SUM(F64:F65)</f>
        <v>240000</v>
      </c>
    </row>
    <row r="67" spans="1:6" ht="9.75" thickBot="1">
      <c r="A67" s="56"/>
      <c r="B67" s="69"/>
      <c r="C67" s="68"/>
      <c r="D67" s="69"/>
      <c r="E67" s="69"/>
      <c r="F67" s="57"/>
    </row>
    <row r="68" spans="1:6" ht="9">
      <c r="A68" s="56"/>
      <c r="B68" s="69"/>
      <c r="C68" s="68"/>
      <c r="D68" s="13" t="s">
        <v>40</v>
      </c>
      <c r="E68" s="14" t="s">
        <v>49</v>
      </c>
      <c r="F68" s="16"/>
    </row>
    <row r="69" spans="1:6" ht="9.75" thickBot="1">
      <c r="A69" s="56"/>
      <c r="B69" s="69"/>
      <c r="C69" s="68"/>
      <c r="D69" s="21"/>
      <c r="E69" s="22" t="s">
        <v>14</v>
      </c>
      <c r="F69" s="23">
        <v>33000</v>
      </c>
    </row>
    <row r="70" spans="1:6" ht="9">
      <c r="A70" s="56"/>
      <c r="B70" s="69"/>
      <c r="C70" s="68"/>
      <c r="D70" s="31" t="s">
        <v>16</v>
      </c>
      <c r="E70" s="31"/>
      <c r="F70" s="70">
        <f>SUM(F69)</f>
        <v>33000</v>
      </c>
    </row>
    <row r="71" spans="1:6" ht="9.75" thickBot="1">
      <c r="A71" s="56"/>
      <c r="B71" s="69"/>
      <c r="C71" s="68"/>
      <c r="D71" s="69"/>
      <c r="E71" s="69"/>
      <c r="F71" s="57"/>
    </row>
    <row r="72" spans="1:6" ht="9">
      <c r="A72" s="56"/>
      <c r="B72" s="69"/>
      <c r="C72" s="68"/>
      <c r="D72" s="13" t="s">
        <v>50</v>
      </c>
      <c r="E72" s="14" t="s">
        <v>51</v>
      </c>
      <c r="F72" s="16"/>
    </row>
    <row r="73" spans="1:6" ht="9.75" thickBot="1">
      <c r="A73" s="56"/>
      <c r="B73" s="69"/>
      <c r="C73" s="68"/>
      <c r="D73" s="21"/>
      <c r="E73" s="22" t="s">
        <v>14</v>
      </c>
      <c r="F73" s="25">
        <v>15000</v>
      </c>
    </row>
    <row r="74" spans="1:6" ht="12.75">
      <c r="A74" s="79"/>
      <c r="B74" s="34"/>
      <c r="C74" s="35"/>
      <c r="D74" s="31" t="s">
        <v>52</v>
      </c>
      <c r="E74" s="31"/>
      <c r="F74" s="70">
        <f>SUM(F73)</f>
        <v>15000</v>
      </c>
    </row>
    <row r="75" spans="1:6" ht="9.75" thickBot="1">
      <c r="A75" s="56"/>
      <c r="B75" s="69"/>
      <c r="C75" s="68"/>
      <c r="D75" s="71"/>
      <c r="E75" s="71"/>
      <c r="F75" s="78"/>
    </row>
    <row r="76" spans="1:6" ht="9">
      <c r="A76" s="56"/>
      <c r="B76" s="69"/>
      <c r="C76" s="68"/>
      <c r="D76" s="13" t="s">
        <v>53</v>
      </c>
      <c r="E76" s="14" t="s">
        <v>54</v>
      </c>
      <c r="F76" s="16"/>
    </row>
    <row r="77" spans="1:6" ht="9">
      <c r="A77" s="56"/>
      <c r="B77" s="69"/>
      <c r="C77" s="68"/>
      <c r="D77" s="18"/>
      <c r="E77" s="19" t="s">
        <v>55</v>
      </c>
      <c r="F77" s="20">
        <v>39600</v>
      </c>
    </row>
    <row r="78" spans="1:6" ht="9.75" thickBot="1">
      <c r="A78" s="56"/>
      <c r="B78" s="69"/>
      <c r="C78" s="68"/>
      <c r="D78" s="44"/>
      <c r="E78" s="45" t="s">
        <v>72</v>
      </c>
      <c r="F78" s="46">
        <v>3600</v>
      </c>
    </row>
    <row r="79" spans="1:6" ht="9">
      <c r="A79" s="56"/>
      <c r="B79" s="69"/>
      <c r="C79" s="68"/>
      <c r="D79" s="31" t="s">
        <v>16</v>
      </c>
      <c r="E79" s="31"/>
      <c r="F79" s="70">
        <f>F78+F77</f>
        <v>43200</v>
      </c>
    </row>
    <row r="80" spans="1:6" ht="9.75" thickBot="1">
      <c r="A80" s="56"/>
      <c r="B80" s="69"/>
      <c r="C80" s="68"/>
      <c r="D80" s="69"/>
      <c r="E80" s="69"/>
      <c r="F80" s="57"/>
    </row>
    <row r="81" spans="1:6" ht="9">
      <c r="A81" s="56"/>
      <c r="B81" s="69"/>
      <c r="C81" s="68"/>
      <c r="D81" s="13" t="s">
        <v>56</v>
      </c>
      <c r="E81" s="14" t="s">
        <v>57</v>
      </c>
      <c r="F81" s="16"/>
    </row>
    <row r="82" spans="1:6" ht="9">
      <c r="A82" s="56"/>
      <c r="B82" s="69"/>
      <c r="C82" s="68"/>
      <c r="D82" s="18"/>
      <c r="E82" s="19" t="s">
        <v>12</v>
      </c>
      <c r="F82" s="24">
        <v>48000</v>
      </c>
    </row>
    <row r="83" spans="1:6" ht="9">
      <c r="A83" s="56"/>
      <c r="B83" s="69"/>
      <c r="C83" s="68"/>
      <c r="D83" s="18"/>
      <c r="E83" s="19" t="s">
        <v>58</v>
      </c>
      <c r="F83" s="24">
        <v>4000</v>
      </c>
    </row>
    <row r="84" spans="1:6" ht="9">
      <c r="A84" s="56"/>
      <c r="B84" s="69"/>
      <c r="C84" s="68"/>
      <c r="D84" s="18"/>
      <c r="E84" s="19" t="s">
        <v>24</v>
      </c>
      <c r="F84" s="20">
        <v>40000</v>
      </c>
    </row>
    <row r="85" spans="1:6" ht="9">
      <c r="A85" s="56"/>
      <c r="B85" s="69"/>
      <c r="C85" s="68"/>
      <c r="D85" s="18"/>
      <c r="E85" s="19" t="s">
        <v>59</v>
      </c>
      <c r="F85" s="24">
        <v>1000</v>
      </c>
    </row>
    <row r="86" spans="1:6" ht="9">
      <c r="A86" s="56"/>
      <c r="B86" s="69"/>
      <c r="C86" s="68"/>
      <c r="D86" s="18"/>
      <c r="E86" s="19" t="s">
        <v>60</v>
      </c>
      <c r="F86" s="20">
        <v>4000</v>
      </c>
    </row>
    <row r="87" spans="1:6" ht="9">
      <c r="A87" s="56"/>
      <c r="B87" s="69"/>
      <c r="C87" s="68"/>
      <c r="D87" s="18"/>
      <c r="E87" s="19" t="s">
        <v>61</v>
      </c>
      <c r="F87" s="20">
        <v>6555</v>
      </c>
    </row>
    <row r="88" spans="1:6" ht="9">
      <c r="A88" s="56"/>
      <c r="B88" s="69"/>
      <c r="C88" s="68"/>
      <c r="D88" s="18"/>
      <c r="E88" s="19" t="s">
        <v>14</v>
      </c>
      <c r="F88" s="20">
        <v>5000</v>
      </c>
    </row>
    <row r="89" spans="1:6" ht="9">
      <c r="A89" s="56"/>
      <c r="B89" s="69"/>
      <c r="C89" s="68"/>
      <c r="D89" s="18"/>
      <c r="E89" s="19" t="s">
        <v>62</v>
      </c>
      <c r="F89" s="20">
        <v>5000</v>
      </c>
    </row>
    <row r="90" spans="1:7" s="33" customFormat="1" ht="9">
      <c r="A90" s="73"/>
      <c r="B90" s="48"/>
      <c r="C90" s="48"/>
      <c r="D90" s="18"/>
      <c r="E90" s="19" t="s">
        <v>63</v>
      </c>
      <c r="F90" s="24">
        <v>500</v>
      </c>
      <c r="G90" s="2"/>
    </row>
    <row r="91" spans="1:7" ht="9">
      <c r="A91" s="56"/>
      <c r="B91" s="69"/>
      <c r="C91" s="68"/>
      <c r="D91" s="18"/>
      <c r="E91" s="19" t="s">
        <v>43</v>
      </c>
      <c r="F91" s="24">
        <v>2000</v>
      </c>
      <c r="G91" s="33"/>
    </row>
    <row r="92" spans="1:7" s="33" customFormat="1" ht="9">
      <c r="A92" s="73"/>
      <c r="B92" s="48"/>
      <c r="C92" s="48"/>
      <c r="D92" s="18"/>
      <c r="E92" s="19" t="s">
        <v>64</v>
      </c>
      <c r="F92" s="24">
        <v>2300</v>
      </c>
      <c r="G92" s="2"/>
    </row>
    <row r="93" spans="1:7" ht="9">
      <c r="A93" s="56"/>
      <c r="B93" s="69"/>
      <c r="C93" s="68"/>
      <c r="D93" s="18"/>
      <c r="E93" s="19" t="s">
        <v>73</v>
      </c>
      <c r="F93" s="24">
        <v>2500</v>
      </c>
      <c r="G93" s="33"/>
    </row>
    <row r="94" spans="1:6" ht="9.75" thickBot="1">
      <c r="A94" s="56"/>
      <c r="B94" s="69"/>
      <c r="C94" s="68"/>
      <c r="D94" s="21"/>
      <c r="E94" s="22" t="s">
        <v>65</v>
      </c>
      <c r="F94" s="25">
        <v>1000</v>
      </c>
    </row>
    <row r="95" spans="1:6" ht="9">
      <c r="A95" s="56"/>
      <c r="B95" s="69"/>
      <c r="C95" s="68"/>
      <c r="D95" s="31" t="s">
        <v>16</v>
      </c>
      <c r="E95" s="31"/>
      <c r="F95" s="70">
        <f>SUM(F82:F94)</f>
        <v>121855</v>
      </c>
    </row>
    <row r="96" spans="1:6" ht="9.75" thickBot="1">
      <c r="A96" s="56"/>
      <c r="B96" s="69"/>
      <c r="C96" s="68"/>
      <c r="D96" s="71"/>
      <c r="E96" s="71"/>
      <c r="F96" s="78"/>
    </row>
    <row r="97" spans="1:6" ht="9">
      <c r="A97" s="56"/>
      <c r="B97" s="69"/>
      <c r="C97" s="68"/>
      <c r="D97" s="13" t="s">
        <v>44</v>
      </c>
      <c r="E97" s="14" t="s">
        <v>77</v>
      </c>
      <c r="F97" s="16"/>
    </row>
    <row r="98" spans="1:6" ht="9.75" thickBot="1">
      <c r="A98" s="56"/>
      <c r="B98" s="69"/>
      <c r="C98" s="68"/>
      <c r="D98" s="21"/>
      <c r="E98" s="22" t="s">
        <v>61</v>
      </c>
      <c r="F98" s="50">
        <v>4021</v>
      </c>
    </row>
    <row r="99" spans="1:6" ht="9">
      <c r="A99" s="56"/>
      <c r="B99" s="69"/>
      <c r="C99" s="68"/>
      <c r="D99" s="31" t="s">
        <v>52</v>
      </c>
      <c r="E99" s="31"/>
      <c r="F99" s="70">
        <f>SUM(F98)</f>
        <v>4021</v>
      </c>
    </row>
    <row r="100" spans="1:6" ht="9.75" thickBot="1">
      <c r="A100" s="56"/>
      <c r="B100" s="69"/>
      <c r="C100" s="68"/>
      <c r="D100" s="48"/>
      <c r="E100" s="48"/>
      <c r="F100" s="80"/>
    </row>
    <row r="101" spans="1:6" ht="9">
      <c r="A101" s="56"/>
      <c r="B101" s="69"/>
      <c r="C101" s="68"/>
      <c r="D101" s="13" t="s">
        <v>74</v>
      </c>
      <c r="E101" s="14" t="s">
        <v>75</v>
      </c>
      <c r="F101" s="16"/>
    </row>
    <row r="102" spans="1:6" ht="9.75" thickBot="1">
      <c r="A102" s="56"/>
      <c r="B102" s="69"/>
      <c r="C102" s="68"/>
      <c r="D102" s="21"/>
      <c r="E102" s="22" t="s">
        <v>76</v>
      </c>
      <c r="F102" s="50">
        <v>424</v>
      </c>
    </row>
    <row r="103" spans="1:6" ht="9">
      <c r="A103" s="56"/>
      <c r="B103" s="69"/>
      <c r="C103" s="68"/>
      <c r="D103" s="31" t="s">
        <v>52</v>
      </c>
      <c r="E103" s="31"/>
      <c r="F103" s="70">
        <f>SUM(F102)</f>
        <v>424</v>
      </c>
    </row>
    <row r="104" spans="1:6" ht="9.75" thickBot="1">
      <c r="A104" s="56"/>
      <c r="B104" s="69"/>
      <c r="C104" s="68"/>
      <c r="D104" s="71"/>
      <c r="E104" s="71"/>
      <c r="F104" s="78"/>
    </row>
    <row r="105" spans="1:6" ht="13.5" thickBot="1">
      <c r="A105" s="36" t="s">
        <v>66</v>
      </c>
      <c r="B105" s="37"/>
      <c r="C105" s="38">
        <f>C19+C24+C28+C32+C36</f>
        <v>880400</v>
      </c>
      <c r="D105" s="39" t="s">
        <v>67</v>
      </c>
      <c r="E105" s="39"/>
      <c r="F105" s="38">
        <f>F13+F22+F28+F33+F40+F45+F50+F56+F61+F66+F70+F74+F79+F95+F99+F103</f>
        <v>1202300</v>
      </c>
    </row>
    <row r="108" spans="1:3" ht="15">
      <c r="A108" s="41" t="s">
        <v>69</v>
      </c>
      <c r="B108" s="41" t="s">
        <v>101</v>
      </c>
      <c r="C108" s="42">
        <f>C105-F105</f>
        <v>-321900</v>
      </c>
    </row>
    <row r="109" spans="1:3" ht="15.75" customHeight="1">
      <c r="A109" s="83"/>
      <c r="B109" s="84"/>
      <c r="C109" s="66"/>
    </row>
    <row r="110" spans="1:3" ht="12.75">
      <c r="A110" s="33"/>
      <c r="B110" s="84"/>
      <c r="C110" s="66"/>
    </row>
    <row r="111" spans="1:4" ht="12.75">
      <c r="A111" s="33"/>
      <c r="B111" s="84"/>
      <c r="C111" s="66"/>
      <c r="D111" s="65"/>
    </row>
    <row r="112" spans="1:2" ht="12.75">
      <c r="A112" s="84"/>
      <c r="B112" s="84"/>
    </row>
    <row r="113" spans="1:2" ht="12.75">
      <c r="A113" s="84"/>
      <c r="B113" s="84"/>
    </row>
    <row r="114" spans="1:2" ht="12.75">
      <c r="A114" s="33"/>
      <c r="B114" s="84"/>
    </row>
  </sheetData>
  <sheetProtection/>
  <mergeCells count="1">
    <mergeCell ref="A2:F2"/>
  </mergeCells>
  <printOptions/>
  <pageMargins left="0.5905511811023623" right="0.5905511811023623" top="0.5905511811023623" bottom="0.5905511811023623" header="0.5118110236220472" footer="0.31496062992125984"/>
  <pageSetup horizontalDpi="300" verticalDpi="300" orientation="landscape" paperSize="9" r:id="rId1"/>
  <headerFooter alignWithMargins="0">
    <oddFooter>&amp;LObec Chlumec&amp;CNávrh rozpočtu na rok 2012&amp;R&amp;P/&amp;N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14"/>
  <sheetViews>
    <sheetView tabSelected="1" zoomScalePageLayoutView="0" workbookViewId="0" topLeftCell="A1">
      <selection activeCell="C19" sqref="C19"/>
    </sheetView>
  </sheetViews>
  <sheetFormatPr defaultColWidth="9.140625" defaultRowHeight="12.75"/>
  <cols>
    <col min="1" max="1" width="10.7109375" style="2" customWidth="1"/>
    <col min="2" max="2" width="38.7109375" style="2" customWidth="1"/>
    <col min="3" max="3" width="19.7109375" style="3" customWidth="1"/>
    <col min="4" max="4" width="10.7109375" style="2" customWidth="1"/>
    <col min="5" max="5" width="38.7109375" style="2" customWidth="1"/>
    <col min="6" max="6" width="17.7109375" style="3" customWidth="1"/>
    <col min="7" max="7" width="9.140625" style="2" customWidth="1"/>
    <col min="8" max="8" width="12.00390625" style="2" bestFit="1" customWidth="1"/>
    <col min="9" max="16384" width="9.140625" style="2" customWidth="1"/>
  </cols>
  <sheetData>
    <row r="1" ht="9">
      <c r="A1" s="1" t="s">
        <v>97</v>
      </c>
    </row>
    <row r="2" spans="1:6" ht="19.5">
      <c r="A2" s="92" t="s">
        <v>78</v>
      </c>
      <c r="B2" s="93"/>
      <c r="C2" s="93"/>
      <c r="D2" s="93"/>
      <c r="E2" s="93"/>
      <c r="F2" s="93"/>
    </row>
    <row r="3" spans="1:2" ht="9">
      <c r="A3" s="2" t="s">
        <v>0</v>
      </c>
      <c r="B3" s="2" t="s">
        <v>1</v>
      </c>
    </row>
    <row r="4" ht="9.75" thickBot="1"/>
    <row r="5" spans="1:6" ht="9.75" thickBot="1">
      <c r="A5" s="4"/>
      <c r="B5" s="5" t="s">
        <v>2</v>
      </c>
      <c r="C5" s="6">
        <f>C105</f>
        <v>880400</v>
      </c>
      <c r="D5" s="4"/>
      <c r="E5" s="5" t="s">
        <v>3</v>
      </c>
      <c r="F5" s="7">
        <f>F105</f>
        <v>1202300</v>
      </c>
    </row>
    <row r="6" spans="1:6" ht="9.75" thickBot="1">
      <c r="A6" s="56"/>
      <c r="B6" s="67"/>
      <c r="C6" s="68"/>
      <c r="D6" s="69"/>
      <c r="E6" s="67"/>
      <c r="F6" s="57"/>
    </row>
    <row r="7" spans="1:8" s="12" customFormat="1" ht="9.75" thickBot="1">
      <c r="A7" s="8" t="s">
        <v>4</v>
      </c>
      <c r="B7" s="9" t="s">
        <v>5</v>
      </c>
      <c r="C7" s="10" t="s">
        <v>6</v>
      </c>
      <c r="D7" s="8" t="s">
        <v>4</v>
      </c>
      <c r="E7" s="9" t="s">
        <v>5</v>
      </c>
      <c r="F7" s="11" t="s">
        <v>6</v>
      </c>
      <c r="H7" s="61"/>
    </row>
    <row r="8" spans="1:6" s="17" customFormat="1" ht="9">
      <c r="A8" s="13" t="s">
        <v>7</v>
      </c>
      <c r="B8" s="14" t="s">
        <v>8</v>
      </c>
      <c r="C8" s="15"/>
      <c r="D8" s="13" t="s">
        <v>9</v>
      </c>
      <c r="E8" s="14" t="s">
        <v>10</v>
      </c>
      <c r="F8" s="16"/>
    </row>
    <row r="9" spans="1:6" ht="9">
      <c r="A9" s="18"/>
      <c r="B9" s="19" t="s">
        <v>11</v>
      </c>
      <c r="C9" s="81">
        <v>125000</v>
      </c>
      <c r="D9" s="18"/>
      <c r="E9" s="19" t="s">
        <v>12</v>
      </c>
      <c r="F9" s="20">
        <v>5000</v>
      </c>
    </row>
    <row r="10" spans="1:6" ht="9">
      <c r="A10" s="18"/>
      <c r="B10" s="19" t="s">
        <v>13</v>
      </c>
      <c r="C10" s="81">
        <v>6000</v>
      </c>
      <c r="D10" s="18"/>
      <c r="E10" s="19" t="s">
        <v>62</v>
      </c>
      <c r="F10" s="24">
        <v>20000</v>
      </c>
    </row>
    <row r="11" spans="1:6" ht="9">
      <c r="A11" s="18"/>
      <c r="B11" s="19" t="s">
        <v>15</v>
      </c>
      <c r="C11" s="81">
        <v>10000</v>
      </c>
      <c r="D11" s="18"/>
      <c r="E11" s="19" t="s">
        <v>93</v>
      </c>
      <c r="F11" s="24">
        <v>330000</v>
      </c>
    </row>
    <row r="12" spans="1:6" ht="9.75" thickBot="1">
      <c r="A12" s="18"/>
      <c r="B12" s="19" t="s">
        <v>17</v>
      </c>
      <c r="C12" s="81">
        <v>140000</v>
      </c>
      <c r="D12" s="44"/>
      <c r="E12" s="45" t="s">
        <v>92</v>
      </c>
      <c r="F12" s="51">
        <v>30000</v>
      </c>
    </row>
    <row r="13" spans="1:6" ht="9">
      <c r="A13" s="18"/>
      <c r="B13" s="19" t="s">
        <v>18</v>
      </c>
      <c r="C13" s="24">
        <v>300000</v>
      </c>
      <c r="D13" s="31" t="s">
        <v>16</v>
      </c>
      <c r="E13" s="31"/>
      <c r="F13" s="70">
        <f>SUM(F9:F12)</f>
        <v>385000</v>
      </c>
    </row>
    <row r="14" spans="1:6" ht="9.75" thickBot="1">
      <c r="A14" s="18"/>
      <c r="B14" s="19" t="s">
        <v>102</v>
      </c>
      <c r="C14" s="81">
        <v>30000</v>
      </c>
      <c r="D14" s="69"/>
      <c r="E14" s="69"/>
      <c r="F14" s="57"/>
    </row>
    <row r="15" spans="1:8" ht="9">
      <c r="A15" s="18"/>
      <c r="B15" s="19" t="s">
        <v>21</v>
      </c>
      <c r="C15" s="81">
        <v>2000</v>
      </c>
      <c r="D15" s="13" t="s">
        <v>19</v>
      </c>
      <c r="E15" s="14" t="s">
        <v>20</v>
      </c>
      <c r="F15" s="16"/>
      <c r="H15" s="3"/>
    </row>
    <row r="16" spans="1:6" ht="9">
      <c r="A16" s="18"/>
      <c r="B16" s="19" t="s">
        <v>23</v>
      </c>
      <c r="C16" s="81">
        <v>2000</v>
      </c>
      <c r="D16" s="18"/>
      <c r="E16" s="19" t="s">
        <v>12</v>
      </c>
      <c r="F16" s="49">
        <v>11300</v>
      </c>
    </row>
    <row r="17" spans="1:6" ht="9">
      <c r="A17" s="18"/>
      <c r="B17" s="19" t="s">
        <v>25</v>
      </c>
      <c r="C17" s="81">
        <v>95000</v>
      </c>
      <c r="D17" s="18"/>
      <c r="E17" s="19" t="s">
        <v>22</v>
      </c>
      <c r="F17" s="24">
        <v>2000</v>
      </c>
    </row>
    <row r="18" spans="1:6" ht="9.75" thickBot="1">
      <c r="A18" s="18"/>
      <c r="B18" s="22" t="s">
        <v>27</v>
      </c>
      <c r="C18" s="55">
        <v>60100</v>
      </c>
      <c r="D18" s="18"/>
      <c r="E18" s="19" t="s">
        <v>20</v>
      </c>
      <c r="F18" s="24">
        <v>60000</v>
      </c>
    </row>
    <row r="19" spans="1:6" ht="9">
      <c r="A19" s="62" t="s">
        <v>16</v>
      </c>
      <c r="B19" s="31"/>
      <c r="C19" s="43">
        <f>SUM(C9:C18)</f>
        <v>770100</v>
      </c>
      <c r="D19" s="18"/>
      <c r="E19" s="19" t="s">
        <v>14</v>
      </c>
      <c r="F19" s="20">
        <v>55000</v>
      </c>
    </row>
    <row r="20" spans="1:6" ht="9.75" thickBot="1">
      <c r="A20" s="56"/>
      <c r="B20" s="69"/>
      <c r="C20" s="68"/>
      <c r="D20" s="18"/>
      <c r="E20" s="19" t="s">
        <v>26</v>
      </c>
      <c r="F20" s="24">
        <v>5000</v>
      </c>
    </row>
    <row r="21" spans="1:6" ht="9.75" thickBot="1">
      <c r="A21" s="13" t="s">
        <v>19</v>
      </c>
      <c r="B21" s="14" t="s">
        <v>30</v>
      </c>
      <c r="C21" s="16"/>
      <c r="D21" s="21"/>
      <c r="E21" s="22" t="s">
        <v>92</v>
      </c>
      <c r="F21" s="25">
        <v>40000</v>
      </c>
    </row>
    <row r="22" spans="1:6" ht="9">
      <c r="A22" s="18"/>
      <c r="B22" s="19" t="s">
        <v>31</v>
      </c>
      <c r="C22" s="60">
        <v>100000</v>
      </c>
      <c r="D22" s="31" t="s">
        <v>16</v>
      </c>
      <c r="E22" s="31"/>
      <c r="F22" s="70">
        <f>SUM(F16:F21)</f>
        <v>173300</v>
      </c>
    </row>
    <row r="23" spans="1:6" ht="9.75" thickBot="1">
      <c r="A23" s="21"/>
      <c r="B23" s="22" t="s">
        <v>32</v>
      </c>
      <c r="C23" s="26">
        <v>3000</v>
      </c>
      <c r="D23" s="69"/>
      <c r="E23" s="69"/>
      <c r="F23" s="57"/>
    </row>
    <row r="24" spans="1:6" ht="9">
      <c r="A24" s="62" t="s">
        <v>16</v>
      </c>
      <c r="B24" s="31"/>
      <c r="C24" s="43">
        <f>SUM(C22:C23)</f>
        <v>103000</v>
      </c>
      <c r="D24" s="13" t="s">
        <v>28</v>
      </c>
      <c r="E24" s="14" t="s">
        <v>29</v>
      </c>
      <c r="F24" s="91"/>
    </row>
    <row r="25" spans="1:6" ht="9.75" thickBot="1">
      <c r="A25" s="63"/>
      <c r="B25" s="71"/>
      <c r="C25" s="72"/>
      <c r="D25" s="18"/>
      <c r="E25" s="19" t="s">
        <v>12</v>
      </c>
      <c r="F25" s="24">
        <v>3500</v>
      </c>
    </row>
    <row r="26" spans="1:6" ht="9.75" thickBot="1">
      <c r="A26" s="27" t="s">
        <v>79</v>
      </c>
      <c r="B26" s="28" t="s">
        <v>83</v>
      </c>
      <c r="C26" s="90"/>
      <c r="D26" s="18"/>
      <c r="E26" s="19" t="s">
        <v>14</v>
      </c>
      <c r="F26" s="20">
        <v>5000</v>
      </c>
    </row>
    <row r="27" spans="1:6" ht="9.75" thickBot="1">
      <c r="A27" s="85"/>
      <c r="B27" s="86" t="s">
        <v>90</v>
      </c>
      <c r="C27" s="89">
        <v>2000</v>
      </c>
      <c r="D27" s="21"/>
      <c r="E27" s="22" t="s">
        <v>62</v>
      </c>
      <c r="F27" s="25">
        <v>10000</v>
      </c>
    </row>
    <row r="28" spans="1:6" ht="9">
      <c r="A28" s="62" t="s">
        <v>16</v>
      </c>
      <c r="B28" s="32"/>
      <c r="C28" s="43">
        <f>SUM(C27)</f>
        <v>2000</v>
      </c>
      <c r="D28" s="31" t="s">
        <v>16</v>
      </c>
      <c r="E28" s="31"/>
      <c r="F28" s="70">
        <f>SUM(F25:F27)</f>
        <v>18500</v>
      </c>
    </row>
    <row r="29" spans="1:6" ht="9.75" thickBot="1">
      <c r="A29" s="56"/>
      <c r="B29" s="69"/>
      <c r="C29" s="68"/>
      <c r="D29" s="69"/>
      <c r="E29" s="69"/>
      <c r="F29" s="57"/>
    </row>
    <row r="30" spans="1:6" ht="9.75" thickBot="1">
      <c r="A30" s="13" t="s">
        <v>36</v>
      </c>
      <c r="B30" s="14" t="s">
        <v>37</v>
      </c>
      <c r="C30" s="16"/>
      <c r="D30" s="69"/>
      <c r="E30" s="69"/>
      <c r="F30" s="57"/>
    </row>
    <row r="31" spans="1:6" ht="9.75" thickBot="1">
      <c r="A31" s="40"/>
      <c r="B31" s="59" t="s">
        <v>37</v>
      </c>
      <c r="C31" s="23">
        <v>1300</v>
      </c>
      <c r="D31" s="87" t="s">
        <v>33</v>
      </c>
      <c r="E31" s="14" t="s">
        <v>34</v>
      </c>
      <c r="F31" s="58"/>
    </row>
    <row r="32" spans="1:6" ht="9.75" thickBot="1">
      <c r="A32" s="62" t="s">
        <v>16</v>
      </c>
      <c r="B32" s="32"/>
      <c r="C32" s="43">
        <f>SUM(C31)</f>
        <v>1300</v>
      </c>
      <c r="D32" s="88"/>
      <c r="E32" s="45" t="s">
        <v>35</v>
      </c>
      <c r="F32" s="30">
        <v>46000</v>
      </c>
    </row>
    <row r="33" spans="1:6" ht="9.75" thickBot="1">
      <c r="A33" s="56"/>
      <c r="B33" s="69"/>
      <c r="C33" s="68"/>
      <c r="D33" s="31" t="s">
        <v>16</v>
      </c>
      <c r="E33" s="32"/>
      <c r="F33" s="70">
        <f>SUM(F32)</f>
        <v>46000</v>
      </c>
    </row>
    <row r="34" spans="1:6" ht="9.75" thickBot="1">
      <c r="A34" s="13" t="s">
        <v>44</v>
      </c>
      <c r="B34" s="14" t="s">
        <v>45</v>
      </c>
      <c r="C34" s="15" t="s">
        <v>70</v>
      </c>
      <c r="D34" s="69"/>
      <c r="E34" s="69"/>
      <c r="F34" s="57"/>
    </row>
    <row r="35" spans="1:6" ht="9.75" thickBot="1">
      <c r="A35" s="21"/>
      <c r="B35" s="22" t="s">
        <v>46</v>
      </c>
      <c r="C35" s="55">
        <v>4000</v>
      </c>
      <c r="D35" s="13" t="s">
        <v>38</v>
      </c>
      <c r="E35" s="14" t="s">
        <v>39</v>
      </c>
      <c r="F35" s="91"/>
    </row>
    <row r="36" spans="1:6" ht="9">
      <c r="A36" s="62" t="s">
        <v>16</v>
      </c>
      <c r="B36" s="31"/>
      <c r="C36" s="43">
        <f>C35</f>
        <v>4000</v>
      </c>
      <c r="D36" s="18"/>
      <c r="E36" s="19" t="s">
        <v>22</v>
      </c>
      <c r="F36" s="24">
        <v>2000</v>
      </c>
    </row>
    <row r="37" spans="1:6" ht="9">
      <c r="A37" s="56"/>
      <c r="B37" s="69"/>
      <c r="C37" s="68"/>
      <c r="D37" s="18"/>
      <c r="E37" s="19" t="s">
        <v>71</v>
      </c>
      <c r="F37" s="24">
        <v>2000</v>
      </c>
    </row>
    <row r="38" spans="1:6" ht="9">
      <c r="A38" s="56"/>
      <c r="B38" s="69"/>
      <c r="C38" s="68"/>
      <c r="D38" s="18"/>
      <c r="E38" s="19" t="s">
        <v>43</v>
      </c>
      <c r="F38" s="24">
        <v>4000</v>
      </c>
    </row>
    <row r="39" spans="1:6" ht="9.75" thickBot="1">
      <c r="A39" s="56"/>
      <c r="B39" s="69"/>
      <c r="C39" s="68"/>
      <c r="D39" s="21"/>
      <c r="E39" s="22" t="s">
        <v>68</v>
      </c>
      <c r="F39" s="25">
        <v>2000</v>
      </c>
    </row>
    <row r="40" spans="1:6" ht="9">
      <c r="A40" s="56"/>
      <c r="B40" s="69"/>
      <c r="C40" s="69"/>
      <c r="D40" s="31" t="s">
        <v>16</v>
      </c>
      <c r="E40" s="31"/>
      <c r="F40" s="70">
        <f>SUM(F36:F39)</f>
        <v>10000</v>
      </c>
    </row>
    <row r="41" spans="1:6" ht="9.75" thickBot="1">
      <c r="A41" s="56"/>
      <c r="B41" s="69"/>
      <c r="C41" s="68"/>
      <c r="D41" s="69"/>
      <c r="E41" s="69"/>
      <c r="F41" s="57"/>
    </row>
    <row r="42" spans="1:6" ht="9">
      <c r="A42" s="56"/>
      <c r="B42" s="69"/>
      <c r="C42" s="68"/>
      <c r="D42" s="47" t="s">
        <v>79</v>
      </c>
      <c r="E42" s="14" t="s">
        <v>83</v>
      </c>
      <c r="F42" s="58"/>
    </row>
    <row r="43" spans="1:6" ht="9">
      <c r="A43" s="56"/>
      <c r="B43" s="69"/>
      <c r="C43" s="68"/>
      <c r="D43" s="82"/>
      <c r="E43" s="64" t="s">
        <v>62</v>
      </c>
      <c r="F43" s="20">
        <v>2000</v>
      </c>
    </row>
    <row r="44" spans="1:7" s="33" customFormat="1" ht="9.75" thickBot="1">
      <c r="A44" s="73"/>
      <c r="B44" s="48"/>
      <c r="C44" s="74"/>
      <c r="D44" s="29"/>
      <c r="E44" s="45" t="s">
        <v>93</v>
      </c>
      <c r="F44" s="30">
        <v>60000</v>
      </c>
      <c r="G44" s="2"/>
    </row>
    <row r="45" spans="1:7" ht="9">
      <c r="A45" s="56"/>
      <c r="B45" s="69"/>
      <c r="C45" s="68"/>
      <c r="D45" s="31" t="s">
        <v>16</v>
      </c>
      <c r="E45" s="32"/>
      <c r="F45" s="70">
        <f>SUM(F43:F44)</f>
        <v>62000</v>
      </c>
      <c r="G45" s="33"/>
    </row>
    <row r="46" spans="1:7" s="52" customFormat="1" ht="9.75" thickBot="1">
      <c r="A46" s="76"/>
      <c r="B46" s="54"/>
      <c r="C46" s="77"/>
      <c r="D46" s="53"/>
      <c r="E46" s="54"/>
      <c r="F46" s="75"/>
      <c r="G46" s="2"/>
    </row>
    <row r="47" spans="1:7" ht="9">
      <c r="A47" s="56"/>
      <c r="B47" s="69"/>
      <c r="C47" s="68"/>
      <c r="D47" s="13" t="s">
        <v>80</v>
      </c>
      <c r="E47" s="14" t="s">
        <v>81</v>
      </c>
      <c r="F47" s="16"/>
      <c r="G47" s="52"/>
    </row>
    <row r="48" spans="1:6" ht="9">
      <c r="A48" s="56"/>
      <c r="B48" s="69"/>
      <c r="C48" s="68"/>
      <c r="D48" s="18"/>
      <c r="E48" s="19" t="s">
        <v>22</v>
      </c>
      <c r="F48" s="24">
        <v>3000</v>
      </c>
    </row>
    <row r="49" spans="1:6" ht="9.75" thickBot="1">
      <c r="A49" s="56"/>
      <c r="B49" s="69"/>
      <c r="C49" s="68"/>
      <c r="D49" s="21"/>
      <c r="E49" s="22" t="s">
        <v>43</v>
      </c>
      <c r="F49" s="23">
        <v>6000</v>
      </c>
    </row>
    <row r="50" spans="1:6" ht="9">
      <c r="A50" s="56"/>
      <c r="B50" s="69"/>
      <c r="C50" s="68"/>
      <c r="D50" s="31" t="s">
        <v>16</v>
      </c>
      <c r="E50" s="31"/>
      <c r="F50" s="70">
        <f>SUM(F48:F49)</f>
        <v>9000</v>
      </c>
    </row>
    <row r="51" spans="1:6" ht="9.75" thickBot="1">
      <c r="A51" s="56"/>
      <c r="B51" s="69"/>
      <c r="C51" s="68"/>
      <c r="D51" s="69"/>
      <c r="E51" s="69"/>
      <c r="F51" s="57"/>
    </row>
    <row r="52" spans="1:6" ht="9">
      <c r="A52" s="56"/>
      <c r="B52" s="69"/>
      <c r="C52" s="68"/>
      <c r="D52" s="13" t="s">
        <v>41</v>
      </c>
      <c r="E52" s="14" t="s">
        <v>42</v>
      </c>
      <c r="F52" s="16"/>
    </row>
    <row r="53" spans="1:6" ht="9">
      <c r="A53" s="56"/>
      <c r="B53" s="69"/>
      <c r="C53" s="68"/>
      <c r="D53" s="18"/>
      <c r="E53" s="19" t="s">
        <v>82</v>
      </c>
      <c r="F53" s="24">
        <v>2000</v>
      </c>
    </row>
    <row r="54" spans="1:6" ht="9">
      <c r="A54" s="56"/>
      <c r="B54" s="69"/>
      <c r="C54" s="68"/>
      <c r="D54" s="18"/>
      <c r="E54" s="19" t="s">
        <v>71</v>
      </c>
      <c r="F54" s="24">
        <v>1000</v>
      </c>
    </row>
    <row r="55" spans="1:7" ht="9.75" thickBot="1">
      <c r="A55" s="56"/>
      <c r="B55" s="69"/>
      <c r="C55" s="68"/>
      <c r="D55" s="21"/>
      <c r="E55" s="22" t="s">
        <v>43</v>
      </c>
      <c r="F55" s="25">
        <v>2000</v>
      </c>
      <c r="G55" s="33"/>
    </row>
    <row r="56" spans="1:6" ht="9">
      <c r="A56" s="56"/>
      <c r="B56" s="69"/>
      <c r="C56" s="68"/>
      <c r="D56" s="31" t="s">
        <v>16</v>
      </c>
      <c r="E56" s="31"/>
      <c r="F56" s="70">
        <f>SUM(F53:F55)</f>
        <v>5000</v>
      </c>
    </row>
    <row r="57" spans="1:6" ht="9.75" thickBot="1">
      <c r="A57" s="56"/>
      <c r="B57" s="69"/>
      <c r="C57" s="68"/>
      <c r="D57" s="69"/>
      <c r="E57" s="69"/>
      <c r="F57" s="57"/>
    </row>
    <row r="58" spans="1:6" ht="9">
      <c r="A58" s="56"/>
      <c r="B58" s="69"/>
      <c r="C58" s="68"/>
      <c r="D58" s="13" t="s">
        <v>47</v>
      </c>
      <c r="E58" s="14" t="s">
        <v>48</v>
      </c>
      <c r="F58" s="16"/>
    </row>
    <row r="59" spans="1:7" s="33" customFormat="1" ht="9">
      <c r="A59" s="73"/>
      <c r="B59" s="48"/>
      <c r="C59" s="74"/>
      <c r="D59" s="18"/>
      <c r="E59" s="19" t="s">
        <v>22</v>
      </c>
      <c r="F59" s="24">
        <v>1000</v>
      </c>
      <c r="G59" s="2"/>
    </row>
    <row r="60" spans="1:7" ht="9.75" thickBot="1">
      <c r="A60" s="56"/>
      <c r="B60" s="69"/>
      <c r="C60" s="68"/>
      <c r="D60" s="21"/>
      <c r="E60" s="22" t="s">
        <v>24</v>
      </c>
      <c r="F60" s="23">
        <v>35000</v>
      </c>
      <c r="G60" s="33"/>
    </row>
    <row r="61" spans="1:6" ht="9">
      <c r="A61" s="56"/>
      <c r="B61" s="69"/>
      <c r="C61" s="68"/>
      <c r="D61" s="31" t="s">
        <v>16</v>
      </c>
      <c r="E61" s="31"/>
      <c r="F61" s="70">
        <f>SUM(F59:F60)</f>
        <v>36000</v>
      </c>
    </row>
    <row r="62" spans="1:6" ht="9.75" thickBot="1">
      <c r="A62" s="56"/>
      <c r="B62" s="69"/>
      <c r="C62" s="68"/>
      <c r="D62" s="71"/>
      <c r="E62" s="71"/>
      <c r="F62" s="78"/>
    </row>
    <row r="63" spans="1:6" ht="9">
      <c r="A63" s="56"/>
      <c r="B63" s="69"/>
      <c r="C63" s="68"/>
      <c r="D63" s="13" t="s">
        <v>36</v>
      </c>
      <c r="E63" s="14" t="s">
        <v>84</v>
      </c>
      <c r="F63" s="16"/>
    </row>
    <row r="64" spans="1:6" ht="9">
      <c r="A64" s="56"/>
      <c r="B64" s="69"/>
      <c r="C64" s="68"/>
      <c r="D64" s="82"/>
      <c r="E64" s="64" t="s">
        <v>14</v>
      </c>
      <c r="F64" s="20">
        <v>40000</v>
      </c>
    </row>
    <row r="65" spans="1:6" ht="9.75" thickBot="1">
      <c r="A65" s="56"/>
      <c r="B65" s="69"/>
      <c r="C65" s="68"/>
      <c r="D65" s="21"/>
      <c r="E65" s="22" t="s">
        <v>93</v>
      </c>
      <c r="F65" s="25">
        <v>200000</v>
      </c>
    </row>
    <row r="66" spans="1:6" ht="9">
      <c r="A66" s="56"/>
      <c r="B66" s="69"/>
      <c r="C66" s="68"/>
      <c r="D66" s="31" t="s">
        <v>16</v>
      </c>
      <c r="E66" s="31"/>
      <c r="F66" s="70">
        <f>SUM(F64:F65)</f>
        <v>240000</v>
      </c>
    </row>
    <row r="67" spans="1:6" ht="9.75" thickBot="1">
      <c r="A67" s="56"/>
      <c r="B67" s="69"/>
      <c r="C67" s="68"/>
      <c r="D67" s="69"/>
      <c r="E67" s="69"/>
      <c r="F67" s="57"/>
    </row>
    <row r="68" spans="1:6" ht="9">
      <c r="A68" s="56"/>
      <c r="B68" s="69"/>
      <c r="C68" s="68"/>
      <c r="D68" s="13" t="s">
        <v>40</v>
      </c>
      <c r="E68" s="14" t="s">
        <v>49</v>
      </c>
      <c r="F68" s="16"/>
    </row>
    <row r="69" spans="1:6" ht="9.75" thickBot="1">
      <c r="A69" s="56"/>
      <c r="B69" s="69"/>
      <c r="C69" s="68"/>
      <c r="D69" s="21"/>
      <c r="E69" s="22" t="s">
        <v>14</v>
      </c>
      <c r="F69" s="23">
        <v>33000</v>
      </c>
    </row>
    <row r="70" spans="1:6" ht="9">
      <c r="A70" s="56"/>
      <c r="B70" s="69"/>
      <c r="C70" s="68"/>
      <c r="D70" s="31" t="s">
        <v>16</v>
      </c>
      <c r="E70" s="31"/>
      <c r="F70" s="70">
        <f>SUM(F69)</f>
        <v>33000</v>
      </c>
    </row>
    <row r="71" spans="1:6" ht="9.75" thickBot="1">
      <c r="A71" s="56"/>
      <c r="B71" s="69"/>
      <c r="C71" s="68"/>
      <c r="D71" s="69"/>
      <c r="E71" s="69"/>
      <c r="F71" s="57"/>
    </row>
    <row r="72" spans="1:6" ht="9">
      <c r="A72" s="56"/>
      <c r="B72" s="69"/>
      <c r="C72" s="68"/>
      <c r="D72" s="13" t="s">
        <v>50</v>
      </c>
      <c r="E72" s="14" t="s">
        <v>51</v>
      </c>
      <c r="F72" s="16"/>
    </row>
    <row r="73" spans="1:6" ht="9.75" thickBot="1">
      <c r="A73" s="56"/>
      <c r="B73" s="69"/>
      <c r="C73" s="68"/>
      <c r="D73" s="21"/>
      <c r="E73" s="22" t="s">
        <v>14</v>
      </c>
      <c r="F73" s="25">
        <v>15000</v>
      </c>
    </row>
    <row r="74" spans="1:6" ht="12.75">
      <c r="A74" s="79"/>
      <c r="B74" s="34"/>
      <c r="C74" s="35"/>
      <c r="D74" s="31" t="s">
        <v>52</v>
      </c>
      <c r="E74" s="31"/>
      <c r="F74" s="70">
        <f>SUM(F73)</f>
        <v>15000</v>
      </c>
    </row>
    <row r="75" spans="1:6" ht="9.75" thickBot="1">
      <c r="A75" s="56"/>
      <c r="B75" s="69"/>
      <c r="C75" s="68"/>
      <c r="D75" s="71"/>
      <c r="E75" s="71"/>
      <c r="F75" s="78"/>
    </row>
    <row r="76" spans="1:6" ht="9">
      <c r="A76" s="56"/>
      <c r="B76" s="69"/>
      <c r="C76" s="68"/>
      <c r="D76" s="13" t="s">
        <v>53</v>
      </c>
      <c r="E76" s="14" t="s">
        <v>54</v>
      </c>
      <c r="F76" s="16"/>
    </row>
    <row r="77" spans="1:6" ht="9">
      <c r="A77" s="56"/>
      <c r="B77" s="69"/>
      <c r="C77" s="68"/>
      <c r="D77" s="18"/>
      <c r="E77" s="19" t="s">
        <v>55</v>
      </c>
      <c r="F77" s="20">
        <v>39600</v>
      </c>
    </row>
    <row r="78" spans="1:6" ht="9.75" thickBot="1">
      <c r="A78" s="56"/>
      <c r="B78" s="69"/>
      <c r="C78" s="68"/>
      <c r="D78" s="44"/>
      <c r="E78" s="45" t="s">
        <v>72</v>
      </c>
      <c r="F78" s="46">
        <v>3600</v>
      </c>
    </row>
    <row r="79" spans="1:6" ht="9">
      <c r="A79" s="56"/>
      <c r="B79" s="69"/>
      <c r="C79" s="68"/>
      <c r="D79" s="31" t="s">
        <v>16</v>
      </c>
      <c r="E79" s="31"/>
      <c r="F79" s="70">
        <f>F78+F77</f>
        <v>43200</v>
      </c>
    </row>
    <row r="80" spans="1:6" ht="9.75" thickBot="1">
      <c r="A80" s="56"/>
      <c r="B80" s="69"/>
      <c r="C80" s="68"/>
      <c r="D80" s="69"/>
      <c r="E80" s="69"/>
      <c r="F80" s="57"/>
    </row>
    <row r="81" spans="1:6" ht="9">
      <c r="A81" s="56"/>
      <c r="B81" s="69"/>
      <c r="C81" s="68"/>
      <c r="D81" s="13" t="s">
        <v>56</v>
      </c>
      <c r="E81" s="14" t="s">
        <v>57</v>
      </c>
      <c r="F81" s="16"/>
    </row>
    <row r="82" spans="1:6" ht="9">
      <c r="A82" s="56"/>
      <c r="B82" s="69"/>
      <c r="C82" s="68"/>
      <c r="D82" s="18"/>
      <c r="E82" s="19" t="s">
        <v>12</v>
      </c>
      <c r="F82" s="24">
        <v>48000</v>
      </c>
    </row>
    <row r="83" spans="1:6" ht="9">
      <c r="A83" s="56"/>
      <c r="B83" s="69"/>
      <c r="C83" s="68"/>
      <c r="D83" s="18"/>
      <c r="E83" s="19" t="s">
        <v>58</v>
      </c>
      <c r="F83" s="24">
        <v>4000</v>
      </c>
    </row>
    <row r="84" spans="1:6" ht="9">
      <c r="A84" s="56"/>
      <c r="B84" s="69"/>
      <c r="C84" s="68"/>
      <c r="D84" s="18"/>
      <c r="E84" s="19" t="s">
        <v>24</v>
      </c>
      <c r="F84" s="20">
        <v>40000</v>
      </c>
    </row>
    <row r="85" spans="1:6" ht="9">
      <c r="A85" s="56"/>
      <c r="B85" s="69"/>
      <c r="C85" s="68"/>
      <c r="D85" s="18"/>
      <c r="E85" s="19" t="s">
        <v>59</v>
      </c>
      <c r="F85" s="24">
        <v>1000</v>
      </c>
    </row>
    <row r="86" spans="1:6" ht="9">
      <c r="A86" s="56"/>
      <c r="B86" s="69"/>
      <c r="C86" s="68"/>
      <c r="D86" s="18"/>
      <c r="E86" s="19" t="s">
        <v>60</v>
      </c>
      <c r="F86" s="20">
        <v>4000</v>
      </c>
    </row>
    <row r="87" spans="1:6" ht="9">
      <c r="A87" s="56"/>
      <c r="B87" s="69"/>
      <c r="C87" s="68"/>
      <c r="D87" s="18"/>
      <c r="E87" s="19" t="s">
        <v>61</v>
      </c>
      <c r="F87" s="20">
        <v>6555</v>
      </c>
    </row>
    <row r="88" spans="1:6" ht="9">
      <c r="A88" s="56"/>
      <c r="B88" s="69"/>
      <c r="C88" s="68"/>
      <c r="D88" s="18"/>
      <c r="E88" s="19" t="s">
        <v>14</v>
      </c>
      <c r="F88" s="20">
        <v>5000</v>
      </c>
    </row>
    <row r="89" spans="1:6" ht="9">
      <c r="A89" s="56"/>
      <c r="B89" s="69"/>
      <c r="C89" s="68"/>
      <c r="D89" s="18"/>
      <c r="E89" s="19" t="s">
        <v>62</v>
      </c>
      <c r="F89" s="20">
        <v>5000</v>
      </c>
    </row>
    <row r="90" spans="1:7" s="33" customFormat="1" ht="9">
      <c r="A90" s="73"/>
      <c r="B90" s="48"/>
      <c r="C90" s="48"/>
      <c r="D90" s="18"/>
      <c r="E90" s="19" t="s">
        <v>63</v>
      </c>
      <c r="F90" s="24">
        <v>500</v>
      </c>
      <c r="G90" s="2"/>
    </row>
    <row r="91" spans="1:7" ht="9">
      <c r="A91" s="56"/>
      <c r="B91" s="69"/>
      <c r="C91" s="68"/>
      <c r="D91" s="18"/>
      <c r="E91" s="19" t="s">
        <v>43</v>
      </c>
      <c r="F91" s="24">
        <v>2000</v>
      </c>
      <c r="G91" s="33"/>
    </row>
    <row r="92" spans="1:7" s="33" customFormat="1" ht="9">
      <c r="A92" s="73"/>
      <c r="B92" s="48"/>
      <c r="C92" s="48"/>
      <c r="D92" s="18"/>
      <c r="E92" s="19" t="s">
        <v>64</v>
      </c>
      <c r="F92" s="24">
        <v>2300</v>
      </c>
      <c r="G92" s="2"/>
    </row>
    <row r="93" spans="1:7" ht="9">
      <c r="A93" s="56"/>
      <c r="B93" s="69"/>
      <c r="C93" s="68"/>
      <c r="D93" s="18"/>
      <c r="E93" s="19" t="s">
        <v>73</v>
      </c>
      <c r="F93" s="24">
        <v>2500</v>
      </c>
      <c r="G93" s="33"/>
    </row>
    <row r="94" spans="1:6" ht="9.75" thickBot="1">
      <c r="A94" s="56"/>
      <c r="B94" s="69"/>
      <c r="C94" s="68"/>
      <c r="D94" s="21"/>
      <c r="E94" s="22" t="s">
        <v>65</v>
      </c>
      <c r="F94" s="25">
        <v>1000</v>
      </c>
    </row>
    <row r="95" spans="1:6" ht="9">
      <c r="A95" s="56"/>
      <c r="B95" s="69"/>
      <c r="C95" s="68"/>
      <c r="D95" s="31" t="s">
        <v>16</v>
      </c>
      <c r="E95" s="31"/>
      <c r="F95" s="70">
        <f>SUM(F82:F94)</f>
        <v>121855</v>
      </c>
    </row>
    <row r="96" spans="1:6" ht="9.75" thickBot="1">
      <c r="A96" s="56"/>
      <c r="B96" s="69"/>
      <c r="C96" s="68"/>
      <c r="D96" s="71"/>
      <c r="E96" s="71"/>
      <c r="F96" s="78"/>
    </row>
    <row r="97" spans="1:6" ht="9">
      <c r="A97" s="56"/>
      <c r="B97" s="69"/>
      <c r="C97" s="68"/>
      <c r="D97" s="13" t="s">
        <v>44</v>
      </c>
      <c r="E97" s="14" t="s">
        <v>77</v>
      </c>
      <c r="F97" s="16"/>
    </row>
    <row r="98" spans="1:6" ht="9.75" thickBot="1">
      <c r="A98" s="56"/>
      <c r="B98" s="69"/>
      <c r="C98" s="68"/>
      <c r="D98" s="21"/>
      <c r="E98" s="22" t="s">
        <v>61</v>
      </c>
      <c r="F98" s="50">
        <v>4021</v>
      </c>
    </row>
    <row r="99" spans="1:6" ht="9">
      <c r="A99" s="56"/>
      <c r="B99" s="69"/>
      <c r="C99" s="68"/>
      <c r="D99" s="31" t="s">
        <v>52</v>
      </c>
      <c r="E99" s="31"/>
      <c r="F99" s="70">
        <f>SUM(F98)</f>
        <v>4021</v>
      </c>
    </row>
    <row r="100" spans="1:6" ht="9.75" thickBot="1">
      <c r="A100" s="56"/>
      <c r="B100" s="69"/>
      <c r="C100" s="68"/>
      <c r="D100" s="48"/>
      <c r="E100" s="48"/>
      <c r="F100" s="80"/>
    </row>
    <row r="101" spans="1:6" ht="9">
      <c r="A101" s="56"/>
      <c r="B101" s="69"/>
      <c r="C101" s="68"/>
      <c r="D101" s="13" t="s">
        <v>74</v>
      </c>
      <c r="E101" s="14" t="s">
        <v>75</v>
      </c>
      <c r="F101" s="16"/>
    </row>
    <row r="102" spans="1:6" ht="9.75" thickBot="1">
      <c r="A102" s="56"/>
      <c r="B102" s="69"/>
      <c r="C102" s="68"/>
      <c r="D102" s="21"/>
      <c r="E102" s="22" t="s">
        <v>76</v>
      </c>
      <c r="F102" s="50">
        <v>424</v>
      </c>
    </row>
    <row r="103" spans="1:6" ht="9">
      <c r="A103" s="56"/>
      <c r="B103" s="69"/>
      <c r="C103" s="68"/>
      <c r="D103" s="31" t="s">
        <v>52</v>
      </c>
      <c r="E103" s="31"/>
      <c r="F103" s="70">
        <f>SUM(F102)</f>
        <v>424</v>
      </c>
    </row>
    <row r="104" spans="1:6" ht="9.75" thickBot="1">
      <c r="A104" s="56"/>
      <c r="B104" s="69"/>
      <c r="C104" s="68"/>
      <c r="D104" s="71"/>
      <c r="E104" s="71"/>
      <c r="F104" s="78"/>
    </row>
    <row r="105" spans="1:6" ht="13.5" thickBot="1">
      <c r="A105" s="36" t="s">
        <v>66</v>
      </c>
      <c r="B105" s="37"/>
      <c r="C105" s="38">
        <f>C19+C24+C28+C32+C36</f>
        <v>880400</v>
      </c>
      <c r="D105" s="39" t="s">
        <v>67</v>
      </c>
      <c r="E105" s="39"/>
      <c r="F105" s="38">
        <f>F13+F22+F28+F33+F40+F45+F50+F56+F61+F66+F70+F74+F79+F95+F99+F103</f>
        <v>1202300</v>
      </c>
    </row>
    <row r="108" spans="1:3" ht="15">
      <c r="A108" s="41" t="s">
        <v>69</v>
      </c>
      <c r="B108" s="41" t="s">
        <v>101</v>
      </c>
      <c r="C108" s="42">
        <f>C105-F105</f>
        <v>-321900</v>
      </c>
    </row>
    <row r="109" spans="1:3" ht="15.75" customHeight="1">
      <c r="A109" s="83"/>
      <c r="B109" s="84"/>
      <c r="C109" s="66"/>
    </row>
    <row r="110" spans="1:3" ht="12.75">
      <c r="A110" s="33"/>
      <c r="B110" s="84"/>
      <c r="C110" s="66"/>
    </row>
    <row r="111" spans="1:4" ht="12.75">
      <c r="A111" s="33"/>
      <c r="B111" s="84"/>
      <c r="C111" s="66"/>
      <c r="D111" s="65"/>
    </row>
    <row r="112" spans="1:2" ht="12.75">
      <c r="A112" s="84"/>
      <c r="B112" s="84"/>
    </row>
    <row r="113" spans="1:2" ht="12.75">
      <c r="A113" s="84"/>
      <c r="B113" s="84"/>
    </row>
    <row r="114" spans="1:2" ht="12.75">
      <c r="A114" s="33"/>
      <c r="B114" s="84"/>
    </row>
  </sheetData>
  <sheetProtection/>
  <mergeCells count="1">
    <mergeCell ref="A2:F2"/>
  </mergeCells>
  <printOptions/>
  <pageMargins left="0.5905511811023623" right="0.5905511811023623" top="0.5905511811023623" bottom="0.5905511811023623" header="0.5118110236220472" footer="0.11811023622047245"/>
  <pageSetup horizontalDpi="300" verticalDpi="300" orientation="landscape" paperSize="9" r:id="rId1"/>
  <headerFooter alignWithMargins="0">
    <oddFooter>&amp;LObec Chlumec&amp;CNávrh rozpočtu na rok 2012&amp;R&amp;P/2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uzivatel1</dc:creator>
  <cp:keywords/>
  <dc:description/>
  <cp:lastModifiedBy>Jana</cp:lastModifiedBy>
  <cp:lastPrinted>2011-11-25T10:02:18Z</cp:lastPrinted>
  <dcterms:created xsi:type="dcterms:W3CDTF">2008-11-24T11:55:50Z</dcterms:created>
  <dcterms:modified xsi:type="dcterms:W3CDTF">2011-12-02T10:22:58Z</dcterms:modified>
  <cp:category/>
  <cp:version/>
  <cp:contentType/>
  <cp:contentStatus/>
</cp:coreProperties>
</file>